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ffanyrogersrandolph/Desktop/2022 Final - Ag Skills Results/"/>
    </mc:Choice>
  </mc:AlternateContent>
  <xr:revisionPtr revIDLastSave="12" documentId="13_ncr:1_{9E99E983-8950-AB4F-8D75-99C85A2007DB}" xr6:coauthVersionLast="47" xr6:coauthVersionMax="47" xr10:uidLastSave="{7F570BDD-FFB3-48A5-A149-B55D4C54A3DC}"/>
  <bookViews>
    <workbookView xWindow="-37300" yWindow="4980" windowWidth="33640" windowHeight="19780" xr2:uid="{00000000-000D-0000-FFFF-FFFF00000000}"/>
  </bookViews>
  <sheets>
    <sheet name="Senior" sheetId="1" r:id="rId1"/>
    <sheet name="Sheet1" sheetId="2" r:id="rId2"/>
  </sheets>
  <definedNames>
    <definedName name="_xlnm.Print_Titles" localSheetId="0">Senior!$1:$4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6" i="1" l="1"/>
  <c r="M71" i="1"/>
  <c r="M66" i="1"/>
  <c r="M60" i="1"/>
  <c r="M46" i="1"/>
  <c r="M40" i="1"/>
  <c r="M34" i="1"/>
  <c r="M28" i="1"/>
  <c r="M22" i="1"/>
  <c r="M16" i="1"/>
  <c r="M10" i="1"/>
  <c r="L30" i="1"/>
  <c r="L31" i="1"/>
  <c r="L32" i="1"/>
  <c r="L18" i="1"/>
  <c r="L19" i="1"/>
  <c r="L20" i="1"/>
  <c r="L14" i="1"/>
  <c r="L13" i="1"/>
  <c r="L12" i="1"/>
  <c r="L11" i="1"/>
  <c r="L74" i="1"/>
  <c r="L73" i="1"/>
  <c r="L72" i="1"/>
  <c r="L69" i="1"/>
  <c r="L68" i="1"/>
  <c r="L67" i="1"/>
  <c r="L62" i="1"/>
  <c r="L61" i="1"/>
  <c r="L57" i="1"/>
  <c r="L56" i="1"/>
  <c r="L55" i="1"/>
  <c r="L52" i="1"/>
  <c r="L51" i="1"/>
  <c r="L50" i="1"/>
  <c r="L49" i="1"/>
  <c r="L43" i="1"/>
  <c r="L42" i="1"/>
  <c r="L41" i="1"/>
  <c r="L36" i="1"/>
  <c r="L35" i="1"/>
  <c r="L29" i="1"/>
  <c r="L26" i="1"/>
  <c r="L25" i="1"/>
  <c r="L24" i="1"/>
  <c r="L23" i="1"/>
  <c r="L17" i="1"/>
  <c r="L7" i="1"/>
  <c r="L6" i="1"/>
  <c r="L5" i="1"/>
  <c r="L21" i="1"/>
  <c r="L44" i="1"/>
  <c r="L45" i="1"/>
  <c r="L58" i="1"/>
  <c r="L8" i="1"/>
  <c r="L38" i="1"/>
  <c r="L9" i="1"/>
  <c r="L27" i="1"/>
  <c r="L33" i="1"/>
  <c r="L37" i="1"/>
  <c r="L39" i="1"/>
  <c r="L59" i="1"/>
  <c r="L63" i="1"/>
  <c r="L64" i="1"/>
  <c r="L70" i="1"/>
  <c r="L75" i="1"/>
  <c r="L77" i="1"/>
  <c r="L78" i="1"/>
  <c r="L79" i="1"/>
  <c r="L80" i="1"/>
  <c r="L82" i="1"/>
  <c r="L83" i="1"/>
  <c r="L84" i="1"/>
  <c r="L85" i="1"/>
  <c r="L87" i="1"/>
  <c r="L88" i="1"/>
  <c r="L89" i="1"/>
  <c r="L90" i="1"/>
  <c r="L92" i="1"/>
  <c r="L93" i="1"/>
  <c r="L94" i="1"/>
  <c r="L95" i="1"/>
  <c r="M81" i="1"/>
  <c r="O6" i="1" l="1"/>
  <c r="O67" i="1"/>
  <c r="O19" i="1"/>
  <c r="O31" i="1"/>
  <c r="O50" i="1"/>
  <c r="O20" i="1"/>
  <c r="O32" i="1"/>
  <c r="O51" i="1"/>
  <c r="O68" i="1"/>
  <c r="O7" i="1"/>
  <c r="O11" i="1"/>
  <c r="O23" i="1"/>
  <c r="O35" i="1"/>
  <c r="O55" i="1"/>
  <c r="O69" i="1"/>
  <c r="O13" i="1"/>
  <c r="O25" i="1"/>
  <c r="O41" i="1"/>
  <c r="O57" i="1"/>
  <c r="O73" i="1"/>
  <c r="O24" i="1"/>
  <c r="O56" i="1"/>
  <c r="O14" i="1"/>
  <c r="O26" i="1"/>
  <c r="O42" i="1"/>
  <c r="O61" i="1"/>
  <c r="O74" i="1"/>
  <c r="O12" i="1"/>
  <c r="O72" i="1"/>
  <c r="O17" i="1"/>
  <c r="O29" i="1"/>
  <c r="O43" i="1"/>
  <c r="O62" i="1"/>
  <c r="O36" i="1"/>
  <c r="O5" i="1"/>
  <c r="O18" i="1"/>
  <c r="O30" i="1"/>
  <c r="O49" i="1"/>
  <c r="O63" i="1"/>
  <c r="M54" i="1"/>
  <c r="O89" i="1"/>
  <c r="O94" i="1"/>
  <c r="O87" i="1"/>
  <c r="O88" i="1"/>
  <c r="O84" i="1"/>
  <c r="O82" i="1"/>
  <c r="M91" i="1"/>
  <c r="O77" i="1"/>
  <c r="O92" i="1"/>
  <c r="M96" i="1"/>
  <c r="O83" i="1"/>
  <c r="O78" i="1"/>
  <c r="M86" i="1"/>
  <c r="O93" i="1"/>
  <c r="O79" i="1"/>
  <c r="N10" i="1" l="1"/>
  <c r="N71" i="1"/>
  <c r="N96" i="1"/>
  <c r="N86" i="1"/>
  <c r="N22" i="1"/>
  <c r="N81" i="1"/>
  <c r="N54" i="1"/>
  <c r="N40" i="1"/>
  <c r="N91" i="1"/>
  <c r="N46" i="1"/>
  <c r="N16" i="1"/>
  <c r="N28" i="1"/>
  <c r="N66" i="1"/>
  <c r="N60" i="1"/>
  <c r="N34" i="1"/>
  <c r="N76" i="1"/>
</calcChain>
</file>

<file path=xl/sharedStrings.xml><?xml version="1.0" encoding="utf-8"?>
<sst xmlns="http://schemas.openxmlformats.org/spreadsheetml/2006/main" count="180" uniqueCount="78">
  <si>
    <t>AGRICULTURAL COMMUNICATIONS CAREER DEVELOPMENT EVENT</t>
  </si>
  <si>
    <t>Team</t>
  </si>
  <si>
    <t>Individual</t>
  </si>
  <si>
    <t>Comm</t>
  </si>
  <si>
    <t>Opinion-M</t>
  </si>
  <si>
    <t>Opinion - N</t>
  </si>
  <si>
    <t>Feature Story-S</t>
  </si>
  <si>
    <t>Feature Story-T</t>
  </si>
  <si>
    <t>Web Design-K</t>
  </si>
  <si>
    <t>Web Design-D</t>
  </si>
  <si>
    <t xml:space="preserve">Team </t>
  </si>
  <si>
    <t>Number</t>
  </si>
  <si>
    <t>Letter</t>
  </si>
  <si>
    <t>Student Name</t>
  </si>
  <si>
    <t>Chapter</t>
  </si>
  <si>
    <t>Quiz</t>
  </si>
  <si>
    <t>Exercise</t>
  </si>
  <si>
    <t>Practicum</t>
  </si>
  <si>
    <t>Release</t>
  </si>
  <si>
    <t>Total</t>
  </si>
  <si>
    <t>Rank</t>
  </si>
  <si>
    <t xml:space="preserve">Gold/Silver </t>
  </si>
  <si>
    <t>A</t>
  </si>
  <si>
    <t>Maze Gusa</t>
  </si>
  <si>
    <t>Ubly</t>
  </si>
  <si>
    <t>B</t>
  </si>
  <si>
    <t>Rosie Brilinski</t>
  </si>
  <si>
    <t>C</t>
  </si>
  <si>
    <t xml:space="preserve">Utah Gusa </t>
  </si>
  <si>
    <t>D</t>
  </si>
  <si>
    <t>E</t>
  </si>
  <si>
    <t>Alt. Winner - Gold</t>
  </si>
  <si>
    <t>Hannah Fritts</t>
  </si>
  <si>
    <t>Saline</t>
  </si>
  <si>
    <t>Allison Finkbeiner</t>
  </si>
  <si>
    <t>Jules Wilde</t>
  </si>
  <si>
    <t>Laurann Hernandez</t>
  </si>
  <si>
    <t>Heidi Keim</t>
  </si>
  <si>
    <t>Laker 1</t>
  </si>
  <si>
    <t>Kadie Jarson</t>
  </si>
  <si>
    <t>Abby Mattice</t>
  </si>
  <si>
    <t>Lauren Esch</t>
  </si>
  <si>
    <t>State Winner - Gold</t>
  </si>
  <si>
    <t>Caroline McNabb</t>
  </si>
  <si>
    <t>Laker 2</t>
  </si>
  <si>
    <t>Hannah Corp</t>
  </si>
  <si>
    <t>Kate Hill</t>
  </si>
  <si>
    <t xml:space="preserve">Lauren LeVasseur </t>
  </si>
  <si>
    <t>Brianna Yoder</t>
  </si>
  <si>
    <t>Laker 3</t>
  </si>
  <si>
    <t>Emily Smith</t>
  </si>
  <si>
    <t xml:space="preserve">Reagan Boyce </t>
  </si>
  <si>
    <t>Kendal Boyce</t>
  </si>
  <si>
    <t>Silver</t>
  </si>
  <si>
    <t>Trinity Tyndall</t>
  </si>
  <si>
    <t>Fremont</t>
  </si>
  <si>
    <t xml:space="preserve">Jacob Westgate </t>
  </si>
  <si>
    <t>Kylie Campbell</t>
  </si>
  <si>
    <t>Jonesville</t>
  </si>
  <si>
    <t>Maddelynn Lee</t>
  </si>
  <si>
    <t xml:space="preserve">Alex VanTassel </t>
  </si>
  <si>
    <t xml:space="preserve">Nicole Hollabaush </t>
  </si>
  <si>
    <t xml:space="preserve">Ithaca </t>
  </si>
  <si>
    <t>Madelyn Laskowski</t>
  </si>
  <si>
    <t>Bad Axe</t>
  </si>
  <si>
    <t xml:space="preserve">Meghan Miller </t>
  </si>
  <si>
    <t>Kara Cummings</t>
  </si>
  <si>
    <t xml:space="preserve">Ellie Hoffman </t>
  </si>
  <si>
    <t>Lowell</t>
  </si>
  <si>
    <t>Jayla McKay</t>
  </si>
  <si>
    <t>Kendra Rhodes</t>
  </si>
  <si>
    <t xml:space="preserve">Harbor Beach </t>
  </si>
  <si>
    <t>Xavier Booms</t>
  </si>
  <si>
    <t xml:space="preserve">Sydney Pawlowski </t>
  </si>
  <si>
    <t>Molly Rolfe</t>
  </si>
  <si>
    <t>Coopersville</t>
  </si>
  <si>
    <t>Elizabeth Pluskhat</t>
  </si>
  <si>
    <t>Livia Brouwer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</si>
</sst>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6">
    <font>
      <sz val="10"/>
      <name val="Arial"/>
    </font>
    <font>
      <sz val="7"/>
      <name val="Arial"/>
      <family val="2"/>
    </font>
    <font>
      <sz val="8"/>
      <name val="Arial"/>
    </font>
    <font>
      <sz val="7"/>
      <name val="Arial"/>
    </font>
    <font>
      <b/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BFF9A"/>
        <bgColor indexed="64"/>
      </patternFill>
    </fill>
    <fill>
      <patternFill patternType="solid">
        <fgColor rgb="FFF799CC"/>
        <bgColor indexed="64"/>
      </patternFill>
    </fill>
    <fill>
      <patternFill patternType="solid">
        <fgColor rgb="FFCCFFC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8CC9A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50FF00"/>
        <bgColor indexed="64"/>
      </patternFill>
    </fill>
    <fill>
      <patternFill patternType="solid">
        <fgColor rgb="FFF39903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60497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3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Protection="1">
      <protection locked="0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1" xfId="0" applyFill="1" applyBorder="1" applyAlignment="1">
      <alignment horizontal="right"/>
    </xf>
    <xf numFmtId="0" fontId="0" fillId="5" borderId="0" xfId="0" applyFill="1" applyAlignment="1">
      <alignment horizontal="center"/>
    </xf>
    <xf numFmtId="0" fontId="0" fillId="5" borderId="0" xfId="0" applyFill="1" applyProtection="1">
      <protection locked="0"/>
    </xf>
    <xf numFmtId="0" fontId="0" fillId="5" borderId="0" xfId="0" applyFill="1"/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 applyProtection="1">
      <protection locked="0"/>
    </xf>
    <xf numFmtId="0" fontId="0" fillId="6" borderId="0" xfId="0" applyFill="1"/>
    <xf numFmtId="0" fontId="0" fillId="6" borderId="0" xfId="0" applyFill="1" applyAlignment="1">
      <alignment horizontal="right"/>
    </xf>
    <xf numFmtId="0" fontId="0" fillId="6" borderId="1" xfId="0" applyFill="1" applyBorder="1" applyAlignment="1">
      <alignment horizontal="right"/>
    </xf>
    <xf numFmtId="0" fontId="5" fillId="6" borderId="0" xfId="0" applyFont="1" applyFill="1"/>
    <xf numFmtId="0" fontId="0" fillId="7" borderId="0" xfId="0" applyFill="1" applyAlignment="1">
      <alignment horizontal="center"/>
    </xf>
    <xf numFmtId="0" fontId="0" fillId="7" borderId="0" xfId="0" applyFill="1" applyProtection="1">
      <protection locked="0"/>
    </xf>
    <xf numFmtId="0" fontId="5" fillId="7" borderId="0" xfId="0" applyFont="1" applyFill="1"/>
    <xf numFmtId="0" fontId="0" fillId="7" borderId="0" xfId="0" applyFill="1"/>
    <xf numFmtId="0" fontId="0" fillId="7" borderId="0" xfId="0" applyFill="1" applyAlignment="1">
      <alignment horizontal="right"/>
    </xf>
    <xf numFmtId="0" fontId="0" fillId="7" borderId="1" xfId="0" applyFill="1" applyBorder="1" applyAlignment="1">
      <alignment horizontal="right"/>
    </xf>
    <xf numFmtId="0" fontId="0" fillId="8" borderId="0" xfId="0" applyFill="1" applyAlignment="1">
      <alignment horizontal="center"/>
    </xf>
    <xf numFmtId="0" fontId="0" fillId="8" borderId="0" xfId="0" applyFill="1" applyProtection="1">
      <protection locked="0"/>
    </xf>
    <xf numFmtId="0" fontId="0" fillId="8" borderId="0" xfId="0" applyFill="1"/>
    <xf numFmtId="0" fontId="0" fillId="8" borderId="0" xfId="0" applyFill="1" applyAlignment="1">
      <alignment horizontal="right"/>
    </xf>
    <xf numFmtId="0" fontId="0" fillId="8" borderId="1" xfId="0" applyFill="1" applyBorder="1" applyAlignment="1">
      <alignment horizontal="right"/>
    </xf>
    <xf numFmtId="0" fontId="0" fillId="9" borderId="0" xfId="0" applyFill="1" applyAlignment="1">
      <alignment horizontal="center"/>
    </xf>
    <xf numFmtId="0" fontId="0" fillId="9" borderId="0" xfId="0" applyFill="1" applyProtection="1">
      <protection locked="0"/>
    </xf>
    <xf numFmtId="0" fontId="0" fillId="9" borderId="0" xfId="0" applyFill="1"/>
    <xf numFmtId="0" fontId="0" fillId="9" borderId="0" xfId="0" applyFill="1" applyAlignment="1">
      <alignment horizontal="right"/>
    </xf>
    <xf numFmtId="0" fontId="0" fillId="9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0" fillId="10" borderId="0" xfId="0" applyFill="1" applyProtection="1">
      <protection locked="0"/>
    </xf>
    <xf numFmtId="0" fontId="0" fillId="10" borderId="0" xfId="0" applyFill="1"/>
    <xf numFmtId="0" fontId="0" fillId="10" borderId="0" xfId="0" applyFill="1" applyAlignment="1">
      <alignment horizontal="right"/>
    </xf>
    <xf numFmtId="0" fontId="0" fillId="10" borderId="1" xfId="0" applyFill="1" applyBorder="1" applyAlignment="1">
      <alignment horizontal="right"/>
    </xf>
    <xf numFmtId="0" fontId="4" fillId="0" borderId="0" xfId="0" applyFont="1" applyAlignment="1">
      <alignment horizontal="centerContinuous"/>
    </xf>
    <xf numFmtId="0" fontId="5" fillId="2" borderId="0" xfId="0" applyFont="1" applyFill="1"/>
    <xf numFmtId="0" fontId="5" fillId="9" borderId="0" xfId="0" applyFont="1" applyFill="1" applyProtection="1">
      <protection locked="0"/>
    </xf>
    <xf numFmtId="0" fontId="0" fillId="11" borderId="0" xfId="0" applyFill="1" applyAlignment="1">
      <alignment horizontal="center"/>
    </xf>
    <xf numFmtId="0" fontId="0" fillId="11" borderId="0" xfId="0" applyFill="1" applyProtection="1">
      <protection locked="0"/>
    </xf>
    <xf numFmtId="0" fontId="0" fillId="11" borderId="0" xfId="0" applyFill="1"/>
    <xf numFmtId="0" fontId="0" fillId="11" borderId="0" xfId="0" applyFill="1" applyAlignment="1">
      <alignment horizontal="right"/>
    </xf>
    <xf numFmtId="0" fontId="0" fillId="11" borderId="1" xfId="0" applyFill="1" applyBorder="1" applyAlignment="1">
      <alignment horizontal="right"/>
    </xf>
    <xf numFmtId="0" fontId="0" fillId="12" borderId="0" xfId="0" applyFill="1" applyAlignment="1">
      <alignment horizontal="center"/>
    </xf>
    <xf numFmtId="0" fontId="0" fillId="12" borderId="0" xfId="0" applyFill="1" applyProtection="1">
      <protection locked="0"/>
    </xf>
    <xf numFmtId="0" fontId="0" fillId="12" borderId="0" xfId="0" applyFill="1"/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4" fillId="6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7" borderId="0" xfId="0" applyFont="1" applyFill="1"/>
    <xf numFmtId="0" fontId="4" fillId="9" borderId="0" xfId="0" applyFont="1" applyFill="1"/>
    <xf numFmtId="0" fontId="4" fillId="10" borderId="0" xfId="0" applyFont="1" applyFill="1"/>
    <xf numFmtId="0" fontId="4" fillId="11" borderId="0" xfId="0" applyFont="1" applyFill="1"/>
    <xf numFmtId="0" fontId="4" fillId="12" borderId="0" xfId="0" applyFont="1" applyFill="1"/>
    <xf numFmtId="0" fontId="0" fillId="5" borderId="0" xfId="0" applyFill="1" applyAlignment="1">
      <alignment horizontal="center" vertical="top"/>
    </xf>
    <xf numFmtId="0" fontId="0" fillId="5" borderId="0" xfId="0" applyFill="1" applyAlignment="1" applyProtection="1">
      <alignment vertical="top"/>
      <protection locked="0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right" vertical="top"/>
    </xf>
    <xf numFmtId="0" fontId="0" fillId="5" borderId="1" xfId="0" applyFill="1" applyBorder="1" applyAlignment="1">
      <alignment horizontal="right" vertical="top"/>
    </xf>
    <xf numFmtId="0" fontId="0" fillId="2" borderId="0" xfId="0" applyFill="1" applyAlignment="1">
      <alignment vertical="top" wrapText="1"/>
    </xf>
    <xf numFmtId="0" fontId="0" fillId="11" borderId="3" xfId="0" applyFill="1" applyBorder="1" applyAlignment="1">
      <alignment horizontal="right"/>
    </xf>
    <xf numFmtId="0" fontId="0" fillId="13" borderId="0" xfId="0" applyFill="1" applyAlignment="1">
      <alignment horizontal="center"/>
    </xf>
    <xf numFmtId="0" fontId="0" fillId="13" borderId="0" xfId="0" applyFill="1" applyProtection="1">
      <protection locked="0"/>
    </xf>
    <xf numFmtId="0" fontId="0" fillId="13" borderId="0" xfId="0" applyFill="1"/>
    <xf numFmtId="0" fontId="0" fillId="13" borderId="0" xfId="0" applyFill="1" applyAlignment="1">
      <alignment horizontal="right"/>
    </xf>
    <xf numFmtId="0" fontId="0" fillId="13" borderId="1" xfId="0" applyFill="1" applyBorder="1" applyAlignment="1">
      <alignment horizontal="right"/>
    </xf>
    <xf numFmtId="0" fontId="0" fillId="14" borderId="0" xfId="0" applyFill="1" applyAlignment="1">
      <alignment horizontal="center"/>
    </xf>
    <xf numFmtId="0" fontId="0" fillId="14" borderId="0" xfId="0" applyFill="1" applyProtection="1">
      <protection locked="0"/>
    </xf>
    <xf numFmtId="0" fontId="0" fillId="14" borderId="0" xfId="0" applyFill="1"/>
    <xf numFmtId="0" fontId="0" fillId="14" borderId="0" xfId="0" applyFill="1" applyAlignment="1">
      <alignment horizontal="right"/>
    </xf>
    <xf numFmtId="0" fontId="0" fillId="14" borderId="1" xfId="0" applyFill="1" applyBorder="1" applyAlignment="1">
      <alignment horizontal="right"/>
    </xf>
    <xf numFmtId="0" fontId="0" fillId="15" borderId="0" xfId="0" applyFill="1" applyAlignment="1">
      <alignment horizontal="center"/>
    </xf>
    <xf numFmtId="0" fontId="0" fillId="15" borderId="0" xfId="0" applyFill="1" applyProtection="1">
      <protection locked="0"/>
    </xf>
    <xf numFmtId="0" fontId="0" fillId="15" borderId="0" xfId="0" applyFill="1"/>
    <xf numFmtId="0" fontId="0" fillId="15" borderId="0" xfId="0" applyFill="1" applyAlignment="1">
      <alignment horizontal="right"/>
    </xf>
    <xf numFmtId="0" fontId="0" fillId="15" borderId="1" xfId="0" applyFill="1" applyBorder="1" applyAlignment="1">
      <alignment horizontal="right"/>
    </xf>
    <xf numFmtId="0" fontId="0" fillId="16" borderId="0" xfId="0" applyFill="1" applyAlignment="1">
      <alignment horizontal="center"/>
    </xf>
    <xf numFmtId="0" fontId="0" fillId="16" borderId="0" xfId="0" applyFill="1" applyProtection="1">
      <protection locked="0"/>
    </xf>
    <xf numFmtId="0" fontId="0" fillId="16" borderId="0" xfId="0" applyFill="1"/>
    <xf numFmtId="0" fontId="0" fillId="16" borderId="0" xfId="0" applyFill="1" applyAlignment="1">
      <alignment horizontal="right"/>
    </xf>
    <xf numFmtId="0" fontId="0" fillId="16" borderId="1" xfId="0" applyFill="1" applyBorder="1" applyAlignment="1">
      <alignment horizontal="right"/>
    </xf>
    <xf numFmtId="0" fontId="0" fillId="17" borderId="0" xfId="0" applyFill="1" applyAlignment="1">
      <alignment horizontal="center"/>
    </xf>
    <xf numFmtId="0" fontId="0" fillId="17" borderId="0" xfId="0" applyFill="1" applyProtection="1">
      <protection locked="0"/>
    </xf>
    <xf numFmtId="0" fontId="0" fillId="17" borderId="0" xfId="0" applyFill="1"/>
    <xf numFmtId="0" fontId="0" fillId="17" borderId="0" xfId="0" applyFill="1" applyAlignment="1">
      <alignment horizontal="right"/>
    </xf>
    <xf numFmtId="0" fontId="0" fillId="17" borderId="1" xfId="0" applyFill="1" applyBorder="1" applyAlignment="1">
      <alignment horizontal="right"/>
    </xf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left" vertical="top"/>
    </xf>
    <xf numFmtId="0" fontId="5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 vertical="top" wrapText="1"/>
    </xf>
    <xf numFmtId="0" fontId="0" fillId="10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0497A"/>
      <color rgb="FF948A54"/>
      <color rgb="FF963634"/>
      <color rgb="FFCCFFCD"/>
      <color rgb="FFF39903"/>
      <color rgb="FF50FF00"/>
      <color rgb="FF99CCFF"/>
      <color rgb="FFCC99FF"/>
      <color rgb="FFF8CC9A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6"/>
  <sheetViews>
    <sheetView tabSelected="1" topLeftCell="A12" zoomScaleNormal="100" workbookViewId="0">
      <selection activeCell="D28" sqref="D28"/>
    </sheetView>
  </sheetViews>
  <sheetFormatPr defaultColWidth="8.85546875" defaultRowHeight="12.95"/>
  <cols>
    <col min="1" max="1" width="5.140625" style="1" bestFit="1" customWidth="1"/>
    <col min="2" max="2" width="6.42578125" style="1" bestFit="1" customWidth="1"/>
    <col min="3" max="3" width="15.7109375" customWidth="1"/>
    <col min="4" max="4" width="8.140625" customWidth="1"/>
    <col min="5" max="7" width="7.7109375" customWidth="1"/>
    <col min="8" max="9" width="8.42578125" bestFit="1" customWidth="1"/>
    <col min="10" max="11" width="7.7109375" bestFit="1" customWidth="1"/>
    <col min="12" max="14" width="7.7109375" customWidth="1"/>
    <col min="15" max="15" width="6.7109375" customWidth="1"/>
    <col min="16" max="16" width="17.7109375" customWidth="1"/>
  </cols>
  <sheetData>
    <row r="1" spans="1:16">
      <c r="A1" s="6" t="s">
        <v>0</v>
      </c>
      <c r="B1" s="6"/>
      <c r="C1" s="6"/>
      <c r="D1" s="50"/>
      <c r="E1" s="50"/>
      <c r="F1" s="50"/>
      <c r="G1" s="50"/>
      <c r="H1" s="50"/>
      <c r="I1" s="50"/>
      <c r="J1" s="50"/>
      <c r="K1" s="50"/>
      <c r="L1" s="50"/>
      <c r="M1" s="6"/>
      <c r="N1" s="6"/>
      <c r="O1" s="6"/>
    </row>
    <row r="2" spans="1:16">
      <c r="A2" s="7">
        <v>44673</v>
      </c>
      <c r="B2" s="6"/>
      <c r="C2" s="7"/>
      <c r="D2" s="50"/>
      <c r="E2" s="50"/>
      <c r="F2" s="50"/>
      <c r="G2" s="50"/>
      <c r="H2" s="50"/>
      <c r="I2" s="50"/>
      <c r="J2" s="50"/>
      <c r="K2" s="50"/>
      <c r="L2" s="50"/>
      <c r="M2" s="6"/>
      <c r="N2" s="6"/>
      <c r="O2" s="6"/>
    </row>
    <row r="3" spans="1:16">
      <c r="A3" s="2" t="s">
        <v>1</v>
      </c>
      <c r="B3" s="2" t="s">
        <v>2</v>
      </c>
      <c r="C3" s="1"/>
      <c r="D3" s="1"/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2" t="s">
        <v>2</v>
      </c>
      <c r="M3" s="2" t="s">
        <v>1</v>
      </c>
      <c r="N3" s="2" t="s">
        <v>1</v>
      </c>
      <c r="O3" s="2" t="s">
        <v>2</v>
      </c>
      <c r="P3" s="2" t="s">
        <v>10</v>
      </c>
    </row>
    <row r="4" spans="1:16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17</v>
      </c>
      <c r="J4" s="2" t="s">
        <v>17</v>
      </c>
      <c r="K4" s="2" t="s">
        <v>17</v>
      </c>
      <c r="L4" s="2" t="s">
        <v>19</v>
      </c>
      <c r="M4" s="2" t="s">
        <v>19</v>
      </c>
      <c r="N4" s="2" t="s">
        <v>20</v>
      </c>
      <c r="O4" s="2" t="s">
        <v>20</v>
      </c>
      <c r="P4" s="2" t="s">
        <v>21</v>
      </c>
    </row>
    <row r="5" spans="1:16" s="15" customFormat="1">
      <c r="A5" s="13">
        <v>1</v>
      </c>
      <c r="B5" s="13" t="s">
        <v>22</v>
      </c>
      <c r="C5" s="118" t="s">
        <v>23</v>
      </c>
      <c r="D5" s="14" t="s">
        <v>24</v>
      </c>
      <c r="E5" s="14">
        <v>64</v>
      </c>
      <c r="F5" s="14"/>
      <c r="G5" s="14"/>
      <c r="H5" s="14">
        <v>85</v>
      </c>
      <c r="I5" s="14">
        <v>94</v>
      </c>
      <c r="J5" s="14"/>
      <c r="K5" s="14"/>
      <c r="L5" s="15">
        <f>SUM(E5:K5)</f>
        <v>243</v>
      </c>
      <c r="M5" s="16"/>
      <c r="N5" s="16"/>
      <c r="O5" s="17">
        <f>RANK(L5,(L$5:L$95),0)</f>
        <v>2</v>
      </c>
      <c r="P5" s="64"/>
    </row>
    <row r="6" spans="1:16" s="15" customFormat="1">
      <c r="A6" s="13">
        <v>1</v>
      </c>
      <c r="B6" s="13" t="s">
        <v>25</v>
      </c>
      <c r="C6" s="118" t="s">
        <v>26</v>
      </c>
      <c r="D6" s="14" t="s">
        <v>24</v>
      </c>
      <c r="E6" s="14">
        <v>73.5</v>
      </c>
      <c r="F6" s="14"/>
      <c r="G6" s="14"/>
      <c r="H6" s="14"/>
      <c r="I6" s="14"/>
      <c r="J6" s="14">
        <v>86</v>
      </c>
      <c r="K6" s="14">
        <v>70</v>
      </c>
      <c r="L6" s="15">
        <f>SUM(E6:K6)</f>
        <v>229.5</v>
      </c>
      <c r="M6" s="16"/>
      <c r="N6" s="16"/>
      <c r="O6" s="17">
        <f>RANK(L6,(L$5:L$95),0)</f>
        <v>5</v>
      </c>
    </row>
    <row r="7" spans="1:16" s="15" customFormat="1">
      <c r="A7" s="13">
        <v>1</v>
      </c>
      <c r="B7" s="13" t="s">
        <v>27</v>
      </c>
      <c r="C7" s="118" t="s">
        <v>28</v>
      </c>
      <c r="D7" s="14" t="s">
        <v>24</v>
      </c>
      <c r="E7" s="14">
        <v>59.5</v>
      </c>
      <c r="F7" s="14">
        <v>73</v>
      </c>
      <c r="G7" s="14">
        <v>62</v>
      </c>
      <c r="H7" s="14"/>
      <c r="I7" s="14"/>
      <c r="J7" s="14"/>
      <c r="K7" s="14"/>
      <c r="L7" s="15">
        <f>SUM(E7:K7)</f>
        <v>194.5</v>
      </c>
      <c r="M7" s="16"/>
      <c r="N7" s="16"/>
      <c r="O7" s="17">
        <f>RANK(L7,(L$5:L$95),0)</f>
        <v>18</v>
      </c>
    </row>
    <row r="8" spans="1:16" s="15" customFormat="1">
      <c r="A8" s="13">
        <v>1</v>
      </c>
      <c r="B8" s="13" t="s">
        <v>29</v>
      </c>
      <c r="C8" s="14"/>
      <c r="D8" s="14"/>
      <c r="E8" s="14"/>
      <c r="F8" s="14"/>
      <c r="G8" s="14"/>
      <c r="H8" s="14"/>
      <c r="I8" s="14"/>
      <c r="J8" s="14"/>
      <c r="K8" s="14"/>
      <c r="L8" s="15">
        <f>SUM(E8:K8)</f>
        <v>0</v>
      </c>
      <c r="M8" s="16"/>
      <c r="N8" s="16"/>
      <c r="O8" s="17"/>
    </row>
    <row r="9" spans="1:16" s="15" customFormat="1">
      <c r="A9" s="13">
        <v>1</v>
      </c>
      <c r="B9" s="13" t="s">
        <v>30</v>
      </c>
      <c r="C9" s="14"/>
      <c r="D9" s="14"/>
      <c r="E9" s="14"/>
      <c r="F9" s="14"/>
      <c r="G9" s="14"/>
      <c r="H9" s="14"/>
      <c r="I9" s="14"/>
      <c r="J9" s="14"/>
      <c r="K9" s="14"/>
      <c r="L9" s="15">
        <f>SUM(E9:K9)</f>
        <v>0</v>
      </c>
      <c r="M9" s="16"/>
      <c r="N9" s="16"/>
      <c r="O9" s="17"/>
    </row>
    <row r="10" spans="1:16">
      <c r="A10" s="5"/>
      <c r="B10" s="5"/>
      <c r="C10" s="3"/>
      <c r="D10" s="3"/>
      <c r="E10" s="3"/>
      <c r="F10" s="3"/>
      <c r="G10" s="3"/>
      <c r="H10" s="3"/>
      <c r="I10" s="3"/>
      <c r="J10" s="3"/>
      <c r="K10" s="3"/>
      <c r="L10" s="3"/>
      <c r="M10" s="103">
        <f>+L5+L6+L7</f>
        <v>667</v>
      </c>
      <c r="N10" s="103">
        <f>RANK(M10,(M$10,M$16,M$22,M$28,M$34,M$40,M$46,M$54,M$60,M$66,M$71,M$76,M$81,M$86,M$91,M$96),0)</f>
        <v>2</v>
      </c>
      <c r="O10" s="10"/>
      <c r="P10" t="s">
        <v>31</v>
      </c>
    </row>
    <row r="11" spans="1:16" s="20" customFormat="1">
      <c r="A11" s="18">
        <v>2</v>
      </c>
      <c r="B11" s="18" t="s">
        <v>22</v>
      </c>
      <c r="C11" s="115" t="s">
        <v>32</v>
      </c>
      <c r="D11" s="19" t="s">
        <v>33</v>
      </c>
      <c r="E11" s="19">
        <v>62</v>
      </c>
      <c r="F11" s="19"/>
      <c r="G11" s="19"/>
      <c r="H11" s="19">
        <v>86</v>
      </c>
      <c r="I11" s="19">
        <v>81</v>
      </c>
      <c r="J11" s="19"/>
      <c r="K11" s="19"/>
      <c r="L11" s="20">
        <f>SUM(E11:K11)</f>
        <v>229</v>
      </c>
      <c r="M11" s="21"/>
      <c r="N11" s="21"/>
      <c r="O11" s="22">
        <f>RANK(L11,(L$5:L$95),0)</f>
        <v>6</v>
      </c>
      <c r="P11" s="65"/>
    </row>
    <row r="12" spans="1:16" s="20" customFormat="1">
      <c r="A12" s="18">
        <v>2</v>
      </c>
      <c r="B12" s="18" t="s">
        <v>25</v>
      </c>
      <c r="C12" s="116" t="s">
        <v>34</v>
      </c>
      <c r="D12" s="72" t="s">
        <v>33</v>
      </c>
      <c r="E12" s="72">
        <v>58</v>
      </c>
      <c r="F12" s="72"/>
      <c r="G12" s="72"/>
      <c r="H12" s="72"/>
      <c r="I12" s="72"/>
      <c r="J12" s="72">
        <v>54</v>
      </c>
      <c r="K12" s="72">
        <v>68</v>
      </c>
      <c r="L12" s="20">
        <f>SUM(E12:K12)</f>
        <v>180</v>
      </c>
      <c r="M12" s="21"/>
      <c r="N12" s="21"/>
      <c r="O12" s="22">
        <f>RANK(L12,(L$5:L$95),0)</f>
        <v>27</v>
      </c>
    </row>
    <row r="13" spans="1:16" s="73" customFormat="1">
      <c r="A13" s="71">
        <v>2</v>
      </c>
      <c r="B13" s="71" t="s">
        <v>27</v>
      </c>
      <c r="C13" s="117" t="s">
        <v>35</v>
      </c>
      <c r="D13" s="19" t="s">
        <v>33</v>
      </c>
      <c r="E13" s="19">
        <v>51.5</v>
      </c>
      <c r="F13" s="19">
        <v>83</v>
      </c>
      <c r="G13" s="19">
        <v>49</v>
      </c>
      <c r="H13" s="19"/>
      <c r="I13" s="19"/>
      <c r="J13" s="19"/>
      <c r="K13" s="19"/>
      <c r="L13" s="73">
        <f>SUM(E13:K13)</f>
        <v>183.5</v>
      </c>
      <c r="M13" s="74"/>
      <c r="N13" s="74"/>
      <c r="O13" s="75">
        <f>RANK(L13,(L$5:L$95),0)</f>
        <v>26</v>
      </c>
      <c r="P13" s="119"/>
    </row>
    <row r="14" spans="1:16" s="20" customFormat="1">
      <c r="A14" s="18">
        <v>2</v>
      </c>
      <c r="B14" s="18" t="s">
        <v>29</v>
      </c>
      <c r="C14" s="115" t="s">
        <v>36</v>
      </c>
      <c r="D14" s="19" t="s">
        <v>33</v>
      </c>
      <c r="E14" s="19">
        <v>37.5</v>
      </c>
      <c r="F14" s="19"/>
      <c r="G14" s="19"/>
      <c r="H14" s="19"/>
      <c r="I14" s="19"/>
      <c r="J14" s="19">
        <v>33</v>
      </c>
      <c r="K14" s="19">
        <v>49</v>
      </c>
      <c r="L14" s="20">
        <f>SUM(E14:K14)</f>
        <v>119.5</v>
      </c>
      <c r="M14" s="21"/>
      <c r="N14" s="21"/>
      <c r="O14" s="75">
        <f>RANK(L14,(L$5:L$95),0)</f>
        <v>33</v>
      </c>
      <c r="P14" s="119"/>
    </row>
    <row r="15" spans="1:16" s="20" customFormat="1">
      <c r="A15" s="18">
        <v>2</v>
      </c>
      <c r="B15" s="18" t="s">
        <v>30</v>
      </c>
      <c r="C15" s="18"/>
      <c r="D15" s="19"/>
      <c r="E15" s="19"/>
      <c r="F15" s="19"/>
      <c r="G15" s="19"/>
      <c r="H15" s="19"/>
      <c r="I15" s="19"/>
      <c r="J15" s="19"/>
      <c r="K15" s="19"/>
      <c r="M15" s="21"/>
      <c r="N15" s="21"/>
      <c r="O15" s="22"/>
    </row>
    <row r="16" spans="1:16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104">
        <f>+L11+L12+L13</f>
        <v>592.5</v>
      </c>
      <c r="N16" s="104">
        <f>RANK(M16,(M$10,M$16,M$22,M$28,M$34,M$40,M$46,M$54,M$60,M$66,M$71,M$76,M$81,M$86,M$91,M$96),0)</f>
        <v>5</v>
      </c>
      <c r="O16" s="10"/>
    </row>
    <row r="17" spans="1:16" s="25" customFormat="1">
      <c r="A17" s="23">
        <v>3</v>
      </c>
      <c r="B17" s="23" t="s">
        <v>22</v>
      </c>
      <c r="C17" s="24" t="s">
        <v>37</v>
      </c>
      <c r="D17" s="24" t="s">
        <v>38</v>
      </c>
      <c r="E17" s="24">
        <v>63.75</v>
      </c>
      <c r="F17" s="24"/>
      <c r="G17" s="24"/>
      <c r="H17" s="24"/>
      <c r="I17" s="24"/>
      <c r="J17" s="24">
        <v>82</v>
      </c>
      <c r="K17" s="24">
        <v>75</v>
      </c>
      <c r="L17" s="25">
        <f>SUM(E17:K17)</f>
        <v>220.75</v>
      </c>
      <c r="M17" s="26"/>
      <c r="N17" s="26"/>
      <c r="O17" s="27">
        <f>RANK(L17,(L$5:L$95),0)</f>
        <v>10</v>
      </c>
    </row>
    <row r="18" spans="1:16" s="25" customFormat="1">
      <c r="A18" s="23">
        <v>3</v>
      </c>
      <c r="B18" s="23" t="s">
        <v>25</v>
      </c>
      <c r="C18" s="25" t="s">
        <v>39</v>
      </c>
      <c r="D18" s="24" t="s">
        <v>38</v>
      </c>
      <c r="E18" s="24">
        <v>77.75</v>
      </c>
      <c r="F18" s="28"/>
      <c r="G18" s="24"/>
      <c r="H18" s="24">
        <v>85</v>
      </c>
      <c r="I18" s="24">
        <v>85</v>
      </c>
      <c r="J18" s="24"/>
      <c r="K18" s="24"/>
      <c r="L18" s="25">
        <f>SUM(E18:K18)</f>
        <v>247.75</v>
      </c>
      <c r="M18" s="26"/>
      <c r="N18" s="26"/>
      <c r="O18" s="27">
        <f>RANK(L18,(L$5:L$95),0)</f>
        <v>1</v>
      </c>
    </row>
    <row r="19" spans="1:16" s="25" customFormat="1">
      <c r="A19" s="23">
        <v>3</v>
      </c>
      <c r="B19" s="23" t="s">
        <v>27</v>
      </c>
      <c r="C19" s="25" t="s">
        <v>40</v>
      </c>
      <c r="D19" s="24" t="s">
        <v>38</v>
      </c>
      <c r="E19" s="24">
        <v>53.75</v>
      </c>
      <c r="F19" s="28">
        <v>96</v>
      </c>
      <c r="G19" s="24">
        <v>75</v>
      </c>
      <c r="H19" s="24"/>
      <c r="I19" s="24"/>
      <c r="J19" s="24"/>
      <c r="K19" s="24"/>
      <c r="L19" s="25">
        <f>SUM(E19:K19)</f>
        <v>224.75</v>
      </c>
      <c r="M19" s="26"/>
      <c r="N19" s="26"/>
      <c r="O19" s="27">
        <f>RANK(L19,(L$5:L$95),0)</f>
        <v>8</v>
      </c>
    </row>
    <row r="20" spans="1:16" s="25" customFormat="1">
      <c r="A20" s="23">
        <v>3</v>
      </c>
      <c r="B20" s="23" t="s">
        <v>29</v>
      </c>
      <c r="C20" s="25" t="s">
        <v>41</v>
      </c>
      <c r="D20" s="24" t="s">
        <v>38</v>
      </c>
      <c r="E20" s="24">
        <v>43.75</v>
      </c>
      <c r="F20" s="28">
        <v>82</v>
      </c>
      <c r="G20" s="24">
        <v>70</v>
      </c>
      <c r="H20" s="24"/>
      <c r="I20" s="24"/>
      <c r="J20" s="24"/>
      <c r="K20" s="24"/>
      <c r="L20" s="25">
        <f>SUM(E20:K20)</f>
        <v>195.75</v>
      </c>
      <c r="M20" s="26"/>
      <c r="N20" s="26"/>
      <c r="O20" s="27">
        <f>RANK(L20,(L$5:L$95),0)</f>
        <v>15</v>
      </c>
    </row>
    <row r="21" spans="1:16" s="25" customFormat="1">
      <c r="A21" s="23">
        <v>3</v>
      </c>
      <c r="B21" s="23" t="s">
        <v>30</v>
      </c>
      <c r="D21" s="24"/>
      <c r="E21" s="24"/>
      <c r="F21" s="28"/>
      <c r="G21" s="24"/>
      <c r="H21" s="24"/>
      <c r="I21" s="24"/>
      <c r="J21" s="24"/>
      <c r="K21" s="24"/>
      <c r="L21" s="25">
        <f>SUM(E21:K21)</f>
        <v>0</v>
      </c>
      <c r="M21" s="26"/>
      <c r="N21" s="26"/>
      <c r="O21" s="27"/>
    </row>
    <row r="22" spans="1:16">
      <c r="A22" s="5"/>
      <c r="B22" s="5"/>
      <c r="C22" s="3"/>
      <c r="D22" s="3"/>
      <c r="E22" s="3"/>
      <c r="F22" s="51"/>
      <c r="G22" s="3"/>
      <c r="H22" s="3"/>
      <c r="I22" s="3"/>
      <c r="J22" s="3"/>
      <c r="K22" s="3"/>
      <c r="L22" s="3"/>
      <c r="M22" s="105">
        <f>+L17+L18+L19</f>
        <v>693.25</v>
      </c>
      <c r="N22" s="105">
        <f>RANK(M22,(M$10,M$16,M$22,M$28,M$34,M$40,M$46,M$54,M$60,M$66,M$71,M$76,M$81,M$86,M$91,M$96),0)</f>
        <v>1</v>
      </c>
      <c r="O22" s="10"/>
      <c r="P22" t="s">
        <v>42</v>
      </c>
    </row>
    <row r="23" spans="1:16" s="32" customFormat="1">
      <c r="A23" s="29">
        <v>4</v>
      </c>
      <c r="B23" s="29" t="s">
        <v>22</v>
      </c>
      <c r="C23" s="30" t="s">
        <v>43</v>
      </c>
      <c r="D23" s="30" t="s">
        <v>44</v>
      </c>
      <c r="E23" s="30">
        <v>72</v>
      </c>
      <c r="F23" s="31"/>
      <c r="G23" s="30"/>
      <c r="H23" s="30">
        <v>91</v>
      </c>
      <c r="I23" s="30">
        <v>75</v>
      </c>
      <c r="J23" s="30"/>
      <c r="K23" s="30"/>
      <c r="L23" s="32">
        <f>SUM(E23:K23)</f>
        <v>238</v>
      </c>
      <c r="M23" s="33"/>
      <c r="N23" s="33"/>
      <c r="O23" s="34">
        <f>RANK(L23,(L$5:L$95),0)</f>
        <v>4</v>
      </c>
      <c r="P23" s="66"/>
    </row>
    <row r="24" spans="1:16" s="32" customFormat="1">
      <c r="A24" s="29">
        <v>4</v>
      </c>
      <c r="B24" s="29" t="s">
        <v>25</v>
      </c>
      <c r="C24" s="30" t="s">
        <v>45</v>
      </c>
      <c r="D24" s="30" t="s">
        <v>44</v>
      </c>
      <c r="E24" s="30">
        <v>63.75</v>
      </c>
      <c r="F24" s="31"/>
      <c r="G24" s="30"/>
      <c r="H24" s="30"/>
      <c r="I24" s="30"/>
      <c r="J24" s="30">
        <v>53</v>
      </c>
      <c r="K24" s="30">
        <v>50</v>
      </c>
      <c r="L24" s="32">
        <f>SUM(E24:K24)</f>
        <v>166.75</v>
      </c>
      <c r="M24" s="33"/>
      <c r="N24" s="33"/>
      <c r="O24" s="34">
        <f>RANK(L24,(L$5:L$95),0)</f>
        <v>29</v>
      </c>
    </row>
    <row r="25" spans="1:16" s="32" customFormat="1">
      <c r="A25" s="29">
        <v>4</v>
      </c>
      <c r="B25" s="29" t="s">
        <v>27</v>
      </c>
      <c r="C25" s="30" t="s">
        <v>46</v>
      </c>
      <c r="D25" s="30" t="s">
        <v>44</v>
      </c>
      <c r="E25" s="30">
        <v>57.5</v>
      </c>
      <c r="F25" s="30">
        <v>69</v>
      </c>
      <c r="G25" s="30">
        <v>53</v>
      </c>
      <c r="H25" s="30"/>
      <c r="I25" s="30"/>
      <c r="J25" s="30"/>
      <c r="K25" s="30"/>
      <c r="L25" s="32">
        <f>SUM(E25:K25)</f>
        <v>179.5</v>
      </c>
      <c r="M25" s="33"/>
      <c r="N25" s="33"/>
      <c r="O25" s="34">
        <f>RANK(L25,(L$5:L$95),0)</f>
        <v>28</v>
      </c>
    </row>
    <row r="26" spans="1:16" s="32" customFormat="1">
      <c r="A26" s="29">
        <v>4</v>
      </c>
      <c r="B26" s="29" t="s">
        <v>29</v>
      </c>
      <c r="C26" s="30" t="s">
        <v>47</v>
      </c>
      <c r="D26" s="30" t="s">
        <v>44</v>
      </c>
      <c r="E26" s="30">
        <v>49.5</v>
      </c>
      <c r="F26" s="30"/>
      <c r="G26" s="30"/>
      <c r="H26" s="30"/>
      <c r="I26" s="30"/>
      <c r="J26" s="30">
        <v>25</v>
      </c>
      <c r="K26" s="30">
        <v>20</v>
      </c>
      <c r="L26" s="32">
        <f>SUM(E26:K26)</f>
        <v>94.5</v>
      </c>
      <c r="M26" s="33"/>
      <c r="N26" s="33"/>
      <c r="O26" s="34">
        <f>RANK(L26,(L$5:L$95),0)</f>
        <v>35</v>
      </c>
    </row>
    <row r="27" spans="1:16" s="32" customFormat="1" ht="12" customHeight="1">
      <c r="A27" s="29">
        <v>4</v>
      </c>
      <c r="B27" s="29" t="s">
        <v>30</v>
      </c>
      <c r="C27" s="30"/>
      <c r="D27" s="30"/>
      <c r="E27" s="30"/>
      <c r="F27" s="30"/>
      <c r="G27" s="30"/>
      <c r="H27" s="30"/>
      <c r="I27" s="30"/>
      <c r="J27" s="30"/>
      <c r="K27" s="30"/>
      <c r="L27" s="32">
        <f>SUM(E27:K27)</f>
        <v>0</v>
      </c>
      <c r="M27" s="33"/>
      <c r="N27" s="33"/>
      <c r="O27" s="34"/>
    </row>
    <row r="28" spans="1:16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106">
        <f>+L23+L24+L25</f>
        <v>584.25</v>
      </c>
      <c r="N28" s="106">
        <f>RANK(M28,(M$10,M$16,M$22,M$28,M$34,M$40,M$46,M$54,M$60,M$66,M$71,M$76,M$81,M$86,M$91,M$96),0)</f>
        <v>6</v>
      </c>
      <c r="O28" s="10"/>
    </row>
    <row r="29" spans="1:16" s="37" customFormat="1">
      <c r="A29" s="35">
        <v>5</v>
      </c>
      <c r="B29" s="35" t="s">
        <v>22</v>
      </c>
      <c r="C29" s="36" t="s">
        <v>48</v>
      </c>
      <c r="D29" s="36" t="s">
        <v>49</v>
      </c>
      <c r="E29" s="36">
        <v>64</v>
      </c>
      <c r="F29" s="36"/>
      <c r="G29" s="36"/>
      <c r="H29" s="36"/>
      <c r="I29" s="36"/>
      <c r="J29" s="36">
        <v>90</v>
      </c>
      <c r="K29" s="36">
        <v>89</v>
      </c>
      <c r="L29" s="37">
        <f>SUM(E29:K29)</f>
        <v>243</v>
      </c>
      <c r="M29" s="38"/>
      <c r="N29" s="38"/>
      <c r="O29" s="39">
        <f>RANK(L29,(L$5:L$95),0)</f>
        <v>2</v>
      </c>
    </row>
    <row r="30" spans="1:16" s="37" customFormat="1">
      <c r="A30" s="35">
        <v>5</v>
      </c>
      <c r="B30" s="35" t="s">
        <v>25</v>
      </c>
      <c r="C30" s="37" t="s">
        <v>50</v>
      </c>
      <c r="D30" s="36" t="s">
        <v>49</v>
      </c>
      <c r="E30" s="36">
        <v>57.75</v>
      </c>
      <c r="F30" s="36"/>
      <c r="G30" s="36"/>
      <c r="H30" s="36">
        <v>91</v>
      </c>
      <c r="I30" s="36">
        <v>76</v>
      </c>
      <c r="J30" s="36"/>
      <c r="K30" s="36"/>
      <c r="L30" s="37">
        <f>SUM(E30:K30)</f>
        <v>224.75</v>
      </c>
      <c r="M30" s="38"/>
      <c r="N30" s="38"/>
      <c r="O30" s="39">
        <f>RANK(L30,(L$5:L$95),0)</f>
        <v>8</v>
      </c>
    </row>
    <row r="31" spans="1:16" s="37" customFormat="1">
      <c r="A31" s="35">
        <v>5</v>
      </c>
      <c r="B31" s="35" t="s">
        <v>27</v>
      </c>
      <c r="C31" s="37" t="s">
        <v>51</v>
      </c>
      <c r="D31" s="36" t="s">
        <v>49</v>
      </c>
      <c r="E31" s="36">
        <v>60</v>
      </c>
      <c r="F31" s="36">
        <v>74</v>
      </c>
      <c r="G31" s="36">
        <v>59</v>
      </c>
      <c r="H31" s="36"/>
      <c r="I31" s="36"/>
      <c r="J31" s="36"/>
      <c r="K31" s="36"/>
      <c r="L31" s="37">
        <f>SUM(E31:K31)</f>
        <v>193</v>
      </c>
      <c r="M31" s="38"/>
      <c r="N31" s="38"/>
      <c r="O31" s="39">
        <f>RANK(L31,(L$5:L$95),0)</f>
        <v>19</v>
      </c>
    </row>
    <row r="32" spans="1:16" s="37" customFormat="1">
      <c r="A32" s="35">
        <v>5</v>
      </c>
      <c r="B32" s="35" t="s">
        <v>29</v>
      </c>
      <c r="C32" s="37" t="s">
        <v>52</v>
      </c>
      <c r="D32" s="36" t="s">
        <v>49</v>
      </c>
      <c r="E32" s="36">
        <v>64</v>
      </c>
      <c r="F32" s="36">
        <v>85</v>
      </c>
      <c r="G32" s="36">
        <v>43</v>
      </c>
      <c r="H32" s="36"/>
      <c r="I32" s="36"/>
      <c r="J32" s="36"/>
      <c r="K32" s="36"/>
      <c r="L32" s="37">
        <f>SUM(E32:K32)</f>
        <v>192</v>
      </c>
      <c r="M32" s="38"/>
      <c r="N32" s="38"/>
      <c r="O32" s="39">
        <f>RANK(L32,(L$5:L$95),0)</f>
        <v>20</v>
      </c>
    </row>
    <row r="33" spans="1:16" s="37" customFormat="1">
      <c r="A33" s="35">
        <v>5</v>
      </c>
      <c r="B33" s="35" t="s">
        <v>30</v>
      </c>
      <c r="D33" s="36"/>
      <c r="E33" s="36"/>
      <c r="F33" s="36"/>
      <c r="G33" s="36"/>
      <c r="H33" s="36"/>
      <c r="I33" s="36"/>
      <c r="J33" s="36"/>
      <c r="K33" s="36"/>
      <c r="L33" s="37">
        <f>SUM(E33:K33)</f>
        <v>0</v>
      </c>
      <c r="M33" s="38"/>
      <c r="N33" s="38"/>
      <c r="O33" s="39"/>
    </row>
    <row r="34" spans="1:16">
      <c r="A34" s="5"/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107">
        <f>+L29+L30+L31</f>
        <v>660.75</v>
      </c>
      <c r="N34" s="107">
        <f>RANK(M34,(M$10,M$16,M$22,M$28,M$34,M$40,M$46,M$54,M$60,M$66,M$71,M$76,M$81,M$86,M$91,M$96),0)</f>
        <v>3</v>
      </c>
      <c r="O34" s="10"/>
      <c r="P34" t="s">
        <v>53</v>
      </c>
    </row>
    <row r="35" spans="1:16" s="42" customFormat="1">
      <c r="A35" s="40">
        <v>6</v>
      </c>
      <c r="B35" s="40" t="s">
        <v>22</v>
      </c>
      <c r="C35" s="52" t="s">
        <v>54</v>
      </c>
      <c r="D35" s="41" t="s">
        <v>55</v>
      </c>
      <c r="E35" s="41">
        <v>52</v>
      </c>
      <c r="F35" s="41"/>
      <c r="G35" s="41"/>
      <c r="H35" s="41">
        <v>77</v>
      </c>
      <c r="I35" s="41">
        <v>63</v>
      </c>
      <c r="J35" s="41"/>
      <c r="K35" s="41"/>
      <c r="L35" s="42">
        <f>SUM(E35:K35)</f>
        <v>192</v>
      </c>
      <c r="M35" s="43"/>
      <c r="N35" s="43"/>
      <c r="O35" s="44">
        <f>RANK(L35,(L$5:L$95),0)</f>
        <v>20</v>
      </c>
      <c r="P35" s="67"/>
    </row>
    <row r="36" spans="1:16" s="42" customFormat="1">
      <c r="A36" s="40">
        <v>6</v>
      </c>
      <c r="B36" s="40" t="s">
        <v>25</v>
      </c>
      <c r="C36" s="41" t="s">
        <v>56</v>
      </c>
      <c r="D36" s="41" t="s">
        <v>55</v>
      </c>
      <c r="E36" s="41">
        <v>38.25</v>
      </c>
      <c r="F36" s="41">
        <v>32</v>
      </c>
      <c r="G36" s="41">
        <v>5</v>
      </c>
      <c r="H36" s="41"/>
      <c r="I36" s="41"/>
      <c r="J36" s="41"/>
      <c r="K36" s="41"/>
      <c r="L36" s="42">
        <f>SUM(E36:K36)</f>
        <v>75.25</v>
      </c>
      <c r="M36" s="43"/>
      <c r="N36" s="43"/>
      <c r="O36" s="44">
        <f>RANK(L36,(L$5:L$95),0)</f>
        <v>36</v>
      </c>
    </row>
    <row r="37" spans="1:16" s="42" customFormat="1">
      <c r="A37" s="40">
        <v>6</v>
      </c>
      <c r="B37" s="40" t="s">
        <v>27</v>
      </c>
      <c r="C37" s="41"/>
      <c r="D37" s="41"/>
      <c r="E37" s="41"/>
      <c r="F37" s="41"/>
      <c r="G37" s="41"/>
      <c r="H37" s="41"/>
      <c r="I37" s="41"/>
      <c r="J37" s="41"/>
      <c r="K37" s="41"/>
      <c r="L37" s="42">
        <f>SUM(E37:K37)</f>
        <v>0</v>
      </c>
      <c r="M37" s="43"/>
      <c r="N37" s="43"/>
      <c r="O37" s="44"/>
    </row>
    <row r="38" spans="1:16" s="42" customFormat="1">
      <c r="A38" s="40">
        <v>6</v>
      </c>
      <c r="B38" s="40" t="s">
        <v>29</v>
      </c>
      <c r="C38" s="41"/>
      <c r="D38" s="41"/>
      <c r="E38" s="41"/>
      <c r="F38" s="41"/>
      <c r="G38" s="41"/>
      <c r="H38" s="41"/>
      <c r="I38" s="41"/>
      <c r="J38" s="41"/>
      <c r="K38" s="41"/>
      <c r="L38" s="42">
        <f>SUM(E38:K38)</f>
        <v>0</v>
      </c>
      <c r="M38" s="43"/>
      <c r="N38" s="43"/>
      <c r="O38" s="44"/>
    </row>
    <row r="39" spans="1:16" s="42" customFormat="1">
      <c r="A39" s="40">
        <v>6</v>
      </c>
      <c r="B39" s="40" t="s">
        <v>30</v>
      </c>
      <c r="C39" s="52"/>
      <c r="D39" s="41"/>
      <c r="E39" s="41"/>
      <c r="F39" s="41"/>
      <c r="G39" s="41"/>
      <c r="H39" s="41"/>
      <c r="I39" s="41"/>
      <c r="J39" s="41"/>
      <c r="K39" s="41"/>
      <c r="L39" s="42">
        <f>SUM(E39:K39)</f>
        <v>0</v>
      </c>
      <c r="M39" s="43"/>
      <c r="N39" s="43"/>
      <c r="O39" s="44"/>
    </row>
    <row r="40" spans="1:16">
      <c r="A40" s="5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108">
        <f>+L35+L36+L37</f>
        <v>267.25</v>
      </c>
      <c r="N40" s="108">
        <f>RANK(M40,(M$10,M$16,M$22,M$28,M$34,M$40,M$46,M$54,M$60,M$66,M$71,M$76,M$81,M$86,M$91,M$96),0)</f>
        <v>11</v>
      </c>
      <c r="O40" s="10"/>
    </row>
    <row r="41" spans="1:16" s="47" customFormat="1">
      <c r="A41" s="45">
        <v>7</v>
      </c>
      <c r="B41" s="45" t="s">
        <v>22</v>
      </c>
      <c r="C41" s="46" t="s">
        <v>57</v>
      </c>
      <c r="D41" s="46" t="s">
        <v>58</v>
      </c>
      <c r="E41" s="46">
        <v>49.5</v>
      </c>
      <c r="F41" s="46">
        <v>67</v>
      </c>
      <c r="G41" s="46">
        <v>8</v>
      </c>
      <c r="H41" s="46"/>
      <c r="I41" s="46"/>
      <c r="J41" s="46"/>
      <c r="K41" s="46"/>
      <c r="L41" s="47">
        <f>SUM(E41:K41)</f>
        <v>124.5</v>
      </c>
      <c r="M41" s="48"/>
      <c r="N41" s="48"/>
      <c r="O41" s="49">
        <f>RANK(L41,(L$5:L$95),0)</f>
        <v>32</v>
      </c>
      <c r="P41" s="68"/>
    </row>
    <row r="42" spans="1:16" s="47" customFormat="1">
      <c r="A42" s="45">
        <v>7</v>
      </c>
      <c r="B42" s="45" t="s">
        <v>25</v>
      </c>
      <c r="C42" s="46" t="s">
        <v>59</v>
      </c>
      <c r="D42" s="46" t="s">
        <v>58</v>
      </c>
      <c r="E42" s="46">
        <v>47.25</v>
      </c>
      <c r="F42" s="46"/>
      <c r="G42" s="46"/>
      <c r="H42" s="46">
        <v>68</v>
      </c>
      <c r="I42" s="46">
        <v>70</v>
      </c>
      <c r="J42" s="46"/>
      <c r="K42" s="46"/>
      <c r="L42" s="47">
        <f>SUM(E42:K42)</f>
        <v>185.25</v>
      </c>
      <c r="M42" s="48"/>
      <c r="N42" s="48"/>
      <c r="O42" s="49">
        <f>RANK(L42,(L$5:L$95),0)</f>
        <v>24</v>
      </c>
    </row>
    <row r="43" spans="1:16" s="47" customFormat="1">
      <c r="A43" s="45">
        <v>7</v>
      </c>
      <c r="B43" s="45" t="s">
        <v>27</v>
      </c>
      <c r="C43" s="46" t="s">
        <v>60</v>
      </c>
      <c r="D43" s="46" t="s">
        <v>58</v>
      </c>
      <c r="E43" s="46">
        <v>43.5</v>
      </c>
      <c r="F43" s="46"/>
      <c r="G43" s="46"/>
      <c r="H43" s="46"/>
      <c r="I43" s="46"/>
      <c r="J43" s="46">
        <v>68</v>
      </c>
      <c r="K43" s="46">
        <v>94</v>
      </c>
      <c r="L43" s="47">
        <f>SUM(E43:K43)</f>
        <v>205.5</v>
      </c>
      <c r="M43" s="48"/>
      <c r="N43" s="48"/>
      <c r="O43" s="49">
        <f>RANK(L43,(L$5:L$95),0)</f>
        <v>13</v>
      </c>
      <c r="P43" s="68"/>
    </row>
    <row r="44" spans="1:16" s="47" customFormat="1">
      <c r="A44" s="45">
        <v>7</v>
      </c>
      <c r="B44" s="45" t="s">
        <v>29</v>
      </c>
      <c r="C44" s="46"/>
      <c r="D44" s="46"/>
      <c r="E44" s="46"/>
      <c r="F44" s="46"/>
      <c r="G44" s="46"/>
      <c r="H44" s="46"/>
      <c r="I44" s="46"/>
      <c r="J44" s="46"/>
      <c r="K44" s="46"/>
      <c r="L44" s="47">
        <f>SUM(E44:K44)</f>
        <v>0</v>
      </c>
      <c r="M44" s="48"/>
      <c r="N44" s="48"/>
      <c r="O44" s="49"/>
    </row>
    <row r="45" spans="1:16" s="47" customFormat="1">
      <c r="A45" s="45">
        <v>7</v>
      </c>
      <c r="B45" s="45" t="s">
        <v>30</v>
      </c>
      <c r="C45" s="46"/>
      <c r="D45" s="46"/>
      <c r="E45" s="46"/>
      <c r="F45" s="46"/>
      <c r="G45" s="46"/>
      <c r="H45" s="46"/>
      <c r="I45" s="46"/>
      <c r="J45" s="46"/>
      <c r="K45" s="46"/>
      <c r="L45" s="47">
        <f>SUM(E45:K45)</f>
        <v>0</v>
      </c>
      <c r="M45" s="48"/>
      <c r="N45" s="48"/>
      <c r="O45" s="49"/>
    </row>
    <row r="46" spans="1:16" s="47" customFormat="1" ht="12.75" customHeight="1">
      <c r="A46" s="45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09">
        <f>+L43+L42+L41</f>
        <v>515.25</v>
      </c>
      <c r="N46" s="109">
        <f>RANK(M46,(M$10,M$16,M$22,M$28,M$34,M$40,M$46,M$54,M$60,M$66,M$71,M$76,M$81,M$86,M$91,M$96),0)</f>
        <v>8</v>
      </c>
      <c r="O46" s="11"/>
      <c r="P46"/>
    </row>
    <row r="47" spans="1:16" s="47" customFormat="1">
      <c r="A47" s="45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3"/>
      <c r="N47" s="3"/>
      <c r="O47" s="3"/>
      <c r="P47" s="3"/>
    </row>
    <row r="48" spans="1:16" s="3" customFormat="1">
      <c r="A48" s="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6">
      <c r="A49" s="53">
        <v>8</v>
      </c>
      <c r="B49" s="53" t="s">
        <v>22</v>
      </c>
      <c r="C49" s="54" t="s">
        <v>61</v>
      </c>
      <c r="D49" s="54" t="s">
        <v>62</v>
      </c>
      <c r="E49" s="54">
        <v>56</v>
      </c>
      <c r="F49" s="54">
        <v>80</v>
      </c>
      <c r="G49" s="54">
        <v>51</v>
      </c>
      <c r="H49" s="54"/>
      <c r="I49" s="54"/>
      <c r="J49" s="54"/>
      <c r="K49" s="54"/>
      <c r="L49" s="55">
        <f>SUM(E49:K49)</f>
        <v>187</v>
      </c>
      <c r="M49" s="56"/>
      <c r="N49" s="56"/>
      <c r="O49" s="77">
        <f>RANK(L49,(L$5:L$95),0)</f>
        <v>23</v>
      </c>
      <c r="P49" s="69"/>
    </row>
    <row r="50" spans="1:16">
      <c r="A50" s="53">
        <v>8</v>
      </c>
      <c r="B50" s="53" t="s">
        <v>25</v>
      </c>
      <c r="C50" s="54"/>
      <c r="D50" s="54"/>
      <c r="E50" s="54"/>
      <c r="F50" s="54"/>
      <c r="G50" s="54"/>
      <c r="H50" s="54"/>
      <c r="I50" s="54"/>
      <c r="J50" s="54"/>
      <c r="K50" s="54"/>
      <c r="L50" s="55">
        <f>SUM(E50:K50)</f>
        <v>0</v>
      </c>
      <c r="M50" s="56"/>
      <c r="N50" s="56"/>
      <c r="O50" s="57">
        <f>RANK(L50,(L$5:L$95),0)</f>
        <v>37</v>
      </c>
      <c r="P50" s="55"/>
    </row>
    <row r="51" spans="1:16">
      <c r="A51" s="53">
        <v>8</v>
      </c>
      <c r="B51" s="53" t="s">
        <v>27</v>
      </c>
      <c r="C51" s="54"/>
      <c r="D51" s="54"/>
      <c r="E51" s="54"/>
      <c r="F51" s="54"/>
      <c r="G51" s="54"/>
      <c r="H51" s="54"/>
      <c r="I51" s="54"/>
      <c r="J51" s="54"/>
      <c r="K51" s="54"/>
      <c r="L51" s="55">
        <f>SUM(E51:K51)</f>
        <v>0</v>
      </c>
      <c r="M51" s="56"/>
      <c r="N51" s="56"/>
      <c r="O51" s="57">
        <f>RANK(L51,(L$5:L$95),0)</f>
        <v>37</v>
      </c>
      <c r="P51" s="55"/>
    </row>
    <row r="52" spans="1:16">
      <c r="A52" s="53">
        <v>8</v>
      </c>
      <c r="B52" s="53" t="s">
        <v>29</v>
      </c>
      <c r="C52" s="54"/>
      <c r="D52" s="54"/>
      <c r="E52" s="54"/>
      <c r="F52" s="54"/>
      <c r="G52" s="54"/>
      <c r="H52" s="54"/>
      <c r="I52" s="54"/>
      <c r="J52" s="54"/>
      <c r="K52" s="54"/>
      <c r="L52" s="55">
        <f>SUM(E52:K52)</f>
        <v>0</v>
      </c>
      <c r="M52" s="56"/>
      <c r="N52" s="56"/>
      <c r="O52" s="57"/>
      <c r="P52" s="55"/>
    </row>
    <row r="53" spans="1:16">
      <c r="A53" s="53">
        <v>8</v>
      </c>
      <c r="B53" s="53" t="s">
        <v>30</v>
      </c>
      <c r="C53" s="54"/>
      <c r="D53" s="54"/>
      <c r="E53" s="54"/>
      <c r="F53" s="54"/>
      <c r="G53" s="54"/>
      <c r="H53" s="54"/>
      <c r="I53" s="54"/>
      <c r="J53" s="54"/>
      <c r="K53" s="54"/>
      <c r="L53" s="55"/>
      <c r="M53" s="56"/>
      <c r="N53" s="56"/>
      <c r="O53" s="57"/>
      <c r="P53" s="55"/>
    </row>
    <row r="54" spans="1:16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110">
        <f>+L49+L50+L51</f>
        <v>187</v>
      </c>
      <c r="N54" s="110">
        <f>RANK(M54,(M$10,M$16,M$22,M$28,M$34,M$40,M$46,M$54,M$60,M$66,M$71,M$76,M$81,M$86,M$91,M$96),0)</f>
        <v>12</v>
      </c>
      <c r="O54" s="10"/>
    </row>
    <row r="55" spans="1:16">
      <c r="A55" s="58">
        <v>9</v>
      </c>
      <c r="B55" s="58" t="s">
        <v>22</v>
      </c>
      <c r="C55" s="59" t="s">
        <v>63</v>
      </c>
      <c r="D55" s="59" t="s">
        <v>64</v>
      </c>
      <c r="E55" s="59">
        <v>59.75</v>
      </c>
      <c r="F55" s="59">
        <v>89</v>
      </c>
      <c r="G55" s="59">
        <v>58</v>
      </c>
      <c r="H55" s="59"/>
      <c r="I55" s="59"/>
      <c r="J55" s="59"/>
      <c r="K55" s="59"/>
      <c r="L55" s="60">
        <f>SUM(E55:K55)</f>
        <v>206.75</v>
      </c>
      <c r="M55" s="61"/>
      <c r="N55" s="61"/>
      <c r="O55" s="62">
        <f>RANK(L55,(L$5:L$95),0)</f>
        <v>12</v>
      </c>
      <c r="P55" s="70"/>
    </row>
    <row r="56" spans="1:16">
      <c r="A56" s="58">
        <v>9</v>
      </c>
      <c r="B56" s="58" t="s">
        <v>25</v>
      </c>
      <c r="C56" s="59" t="s">
        <v>65</v>
      </c>
      <c r="D56" s="59" t="s">
        <v>64</v>
      </c>
      <c r="E56" s="59">
        <v>57.75</v>
      </c>
      <c r="F56" s="59"/>
      <c r="G56" s="59"/>
      <c r="H56" s="59"/>
      <c r="I56" s="59"/>
      <c r="J56" s="59">
        <v>67</v>
      </c>
      <c r="K56" s="59">
        <v>64</v>
      </c>
      <c r="L56" s="60">
        <f>SUM(E56:K56)</f>
        <v>188.75</v>
      </c>
      <c r="M56" s="61"/>
      <c r="N56" s="61"/>
      <c r="O56" s="62">
        <f>RANK(L56,(L$5:L$95),0)</f>
        <v>22</v>
      </c>
      <c r="P56" s="60"/>
    </row>
    <row r="57" spans="1:16">
      <c r="A57" s="58">
        <v>9</v>
      </c>
      <c r="B57" s="58" t="s">
        <v>27</v>
      </c>
      <c r="C57" s="59" t="s">
        <v>66</v>
      </c>
      <c r="D57" s="59" t="s">
        <v>64</v>
      </c>
      <c r="E57" s="59">
        <v>51.75</v>
      </c>
      <c r="F57" s="59"/>
      <c r="G57" s="59"/>
      <c r="H57" s="59">
        <v>85</v>
      </c>
      <c r="I57" s="59">
        <v>91</v>
      </c>
      <c r="J57" s="59"/>
      <c r="K57" s="59"/>
      <c r="L57" s="60">
        <f>SUM(E57:K57)</f>
        <v>227.75</v>
      </c>
      <c r="M57" s="61"/>
      <c r="N57" s="61"/>
      <c r="O57" s="62">
        <f>RANK(L57,(L$5:L$95),0)</f>
        <v>7</v>
      </c>
      <c r="P57" s="60"/>
    </row>
    <row r="58" spans="1:16">
      <c r="A58" s="58">
        <v>9</v>
      </c>
      <c r="B58" s="58" t="s">
        <v>29</v>
      </c>
      <c r="C58" s="59"/>
      <c r="D58" s="59"/>
      <c r="E58" s="59"/>
      <c r="F58" s="59"/>
      <c r="G58" s="59"/>
      <c r="H58" s="59"/>
      <c r="I58" s="59"/>
      <c r="J58" s="59"/>
      <c r="K58" s="59"/>
      <c r="L58" s="60">
        <f t="shared" ref="L58:L75" si="0">SUM(E58:K58)</f>
        <v>0</v>
      </c>
      <c r="M58" s="61"/>
      <c r="N58" s="61"/>
      <c r="O58" s="62"/>
      <c r="P58" s="60"/>
    </row>
    <row r="59" spans="1:16">
      <c r="A59" s="58">
        <v>9</v>
      </c>
      <c r="B59" s="58" t="s">
        <v>30</v>
      </c>
      <c r="C59" s="59"/>
      <c r="D59" s="59"/>
      <c r="E59" s="59"/>
      <c r="F59" s="59"/>
      <c r="G59" s="59"/>
      <c r="H59" s="59"/>
      <c r="I59" s="59"/>
      <c r="J59" s="59"/>
      <c r="K59" s="59"/>
      <c r="L59" s="60">
        <f t="shared" si="0"/>
        <v>0</v>
      </c>
      <c r="M59" s="61"/>
      <c r="N59" s="61"/>
      <c r="O59" s="62"/>
      <c r="P59" s="60"/>
    </row>
    <row r="60" spans="1:16">
      <c r="A60" s="5"/>
      <c r="B60" s="5"/>
      <c r="C60" s="3"/>
      <c r="D60" s="3"/>
      <c r="E60" s="3"/>
      <c r="F60" s="3"/>
      <c r="G60" s="3"/>
      <c r="H60" s="3"/>
      <c r="I60" s="3"/>
      <c r="J60" s="3"/>
      <c r="K60" s="3"/>
      <c r="L60" s="3"/>
      <c r="M60" s="111">
        <f>+L55+L56+L57</f>
        <v>623.25</v>
      </c>
      <c r="N60" s="111">
        <f>RANK(M60,(M$10,M$16,M$22,M$28,M$34,M$40,M$46,M$54,M$60,M$66,M$71,M$76,M$81,M$86,M$91,M$96),0)</f>
        <v>4</v>
      </c>
      <c r="O60" s="10"/>
    </row>
    <row r="61" spans="1:16" s="25" customFormat="1">
      <c r="A61" s="23">
        <v>10</v>
      </c>
      <c r="B61" s="23" t="s">
        <v>22</v>
      </c>
      <c r="C61" s="24" t="s">
        <v>67</v>
      </c>
      <c r="D61" s="24" t="s">
        <v>68</v>
      </c>
      <c r="E61" s="24">
        <v>51.5</v>
      </c>
      <c r="F61" s="24"/>
      <c r="G61" s="24"/>
      <c r="H61" s="24">
        <v>70</v>
      </c>
      <c r="I61" s="24">
        <v>63</v>
      </c>
      <c r="J61" s="24"/>
      <c r="K61" s="24"/>
      <c r="L61" s="25">
        <f>SUM(E61:K61)</f>
        <v>184.5</v>
      </c>
      <c r="M61" s="26"/>
      <c r="N61" s="26"/>
      <c r="O61" s="27">
        <f>RANK(L61,(L$5:L$95),0)</f>
        <v>25</v>
      </c>
      <c r="P61" s="63"/>
    </row>
    <row r="62" spans="1:16" s="25" customFormat="1">
      <c r="A62" s="23">
        <v>10</v>
      </c>
      <c r="B62" s="23" t="s">
        <v>25</v>
      </c>
      <c r="C62" s="24" t="s">
        <v>69</v>
      </c>
      <c r="D62" s="24" t="s">
        <v>68</v>
      </c>
      <c r="E62" s="24">
        <v>47.75</v>
      </c>
      <c r="F62" s="24"/>
      <c r="G62" s="24"/>
      <c r="H62" s="24"/>
      <c r="I62" s="24"/>
      <c r="J62" s="24">
        <v>35</v>
      </c>
      <c r="K62" s="24">
        <v>48</v>
      </c>
      <c r="L62" s="25">
        <f>SUM(E62:K62)</f>
        <v>130.75</v>
      </c>
      <c r="M62" s="26"/>
      <c r="N62" s="26"/>
      <c r="O62" s="27">
        <f>RANK(L62,(L$5:L$95),0)</f>
        <v>30</v>
      </c>
      <c r="P62" s="63"/>
    </row>
    <row r="63" spans="1:16" s="25" customFormat="1">
      <c r="A63" s="23">
        <v>10</v>
      </c>
      <c r="B63" s="23" t="s">
        <v>27</v>
      </c>
      <c r="C63" s="24"/>
      <c r="D63" s="24"/>
      <c r="E63" s="24"/>
      <c r="F63" s="24"/>
      <c r="G63" s="24"/>
      <c r="H63" s="24"/>
      <c r="I63" s="24"/>
      <c r="J63" s="24"/>
      <c r="K63" s="24"/>
      <c r="L63" s="25">
        <f t="shared" si="0"/>
        <v>0</v>
      </c>
      <c r="M63" s="26"/>
      <c r="N63" s="26"/>
      <c r="O63" s="27">
        <f>RANK(L63,(L$5:L$95),0)</f>
        <v>37</v>
      </c>
      <c r="P63" s="63"/>
    </row>
    <row r="64" spans="1:16" s="25" customFormat="1">
      <c r="A64" s="23">
        <v>10</v>
      </c>
      <c r="B64" s="23" t="s">
        <v>29</v>
      </c>
      <c r="C64" s="24"/>
      <c r="D64" s="24"/>
      <c r="E64" s="24"/>
      <c r="F64" s="24"/>
      <c r="G64" s="24"/>
      <c r="H64" s="24"/>
      <c r="I64" s="24"/>
      <c r="J64" s="24"/>
      <c r="K64" s="24"/>
      <c r="L64" s="25">
        <f t="shared" si="0"/>
        <v>0</v>
      </c>
      <c r="M64" s="26"/>
      <c r="N64" s="26"/>
      <c r="O64" s="27"/>
      <c r="P64" s="63"/>
    </row>
    <row r="65" spans="1:16" s="25" customFormat="1">
      <c r="A65" s="23">
        <v>10</v>
      </c>
      <c r="B65" s="23" t="s">
        <v>30</v>
      </c>
      <c r="C65" s="24"/>
      <c r="D65" s="24"/>
      <c r="E65" s="24"/>
      <c r="F65" s="24"/>
      <c r="G65" s="24"/>
      <c r="H65" s="24"/>
      <c r="I65" s="24"/>
      <c r="J65" s="24"/>
      <c r="K65" s="24"/>
      <c r="M65" s="26"/>
      <c r="N65" s="26"/>
      <c r="O65" s="27"/>
    </row>
    <row r="66" spans="1:16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105">
        <f>+L61+L62+L63</f>
        <v>315.25</v>
      </c>
      <c r="N66" s="105">
        <f>RANK(M66,(M$10,M$16,M$22,M$28,M$34,M$40,M$46,M$54,M$60,M$66,M$71,M$76,M$81,M$86,M$91,M$96),0)</f>
        <v>10</v>
      </c>
      <c r="O66" s="10"/>
    </row>
    <row r="67" spans="1:16">
      <c r="A67" s="78">
        <v>11</v>
      </c>
      <c r="B67" s="78" t="s">
        <v>22</v>
      </c>
      <c r="C67" s="79" t="s">
        <v>70</v>
      </c>
      <c r="D67" s="79" t="s">
        <v>71</v>
      </c>
      <c r="E67" s="79">
        <v>50.5</v>
      </c>
      <c r="F67" s="79"/>
      <c r="G67" s="79"/>
      <c r="H67" s="79"/>
      <c r="I67" s="79"/>
      <c r="J67" s="79">
        <v>30</v>
      </c>
      <c r="K67" s="79">
        <v>33</v>
      </c>
      <c r="L67" s="80">
        <f>SUM(E67:K67)</f>
        <v>113.5</v>
      </c>
      <c r="M67" s="81"/>
      <c r="N67" s="81"/>
      <c r="O67" s="82">
        <f>RANK(L67,(L$5:L$95),0)</f>
        <v>34</v>
      </c>
      <c r="P67" s="80"/>
    </row>
    <row r="68" spans="1:16">
      <c r="A68" s="78">
        <v>11</v>
      </c>
      <c r="B68" s="78" t="s">
        <v>25</v>
      </c>
      <c r="C68" s="79" t="s">
        <v>72</v>
      </c>
      <c r="D68" s="79" t="s">
        <v>71</v>
      </c>
      <c r="E68" s="79">
        <v>58.75</v>
      </c>
      <c r="F68" s="79">
        <v>76</v>
      </c>
      <c r="G68" s="79">
        <v>61</v>
      </c>
      <c r="H68" s="79"/>
      <c r="I68" s="79"/>
      <c r="J68" s="79"/>
      <c r="K68" s="79"/>
      <c r="L68" s="80">
        <f>SUM(E68:K68)</f>
        <v>195.75</v>
      </c>
      <c r="M68" s="81"/>
      <c r="N68" s="81"/>
      <c r="O68" s="82">
        <f>RANK(L68,(L$5:L$95),0)</f>
        <v>15</v>
      </c>
      <c r="P68" s="80"/>
    </row>
    <row r="69" spans="1:16">
      <c r="A69" s="78">
        <v>11</v>
      </c>
      <c r="B69" s="78" t="s">
        <v>27</v>
      </c>
      <c r="C69" s="79" t="s">
        <v>73</v>
      </c>
      <c r="D69" s="79" t="s">
        <v>71</v>
      </c>
      <c r="E69" s="79">
        <v>53.5</v>
      </c>
      <c r="F69" s="79"/>
      <c r="G69" s="79"/>
      <c r="H69" s="79">
        <v>75</v>
      </c>
      <c r="I69" s="79">
        <v>70</v>
      </c>
      <c r="J69" s="79"/>
      <c r="K69" s="79"/>
      <c r="L69" s="80">
        <f>SUM(E69:K69)</f>
        <v>198.5</v>
      </c>
      <c r="M69" s="81"/>
      <c r="N69" s="81"/>
      <c r="O69" s="82">
        <f>RANK(L69,(L$5:L$95),0)</f>
        <v>14</v>
      </c>
      <c r="P69" s="80"/>
    </row>
    <row r="70" spans="1:16">
      <c r="A70" s="78">
        <v>11</v>
      </c>
      <c r="B70" s="78" t="s">
        <v>29</v>
      </c>
      <c r="C70" s="79"/>
      <c r="D70" s="79"/>
      <c r="E70" s="79"/>
      <c r="F70" s="79"/>
      <c r="G70" s="79"/>
      <c r="H70" s="79"/>
      <c r="I70" s="79"/>
      <c r="J70" s="79"/>
      <c r="K70" s="79"/>
      <c r="L70" s="80">
        <f t="shared" si="0"/>
        <v>0</v>
      </c>
      <c r="M70" s="81"/>
      <c r="N70" s="81"/>
      <c r="O70" s="82"/>
      <c r="P70" s="80"/>
    </row>
    <row r="71" spans="1:16">
      <c r="A71" s="5"/>
      <c r="B71" s="5"/>
      <c r="C71" s="3"/>
      <c r="D71" s="3"/>
      <c r="E71" s="3"/>
      <c r="F71" s="3"/>
      <c r="G71" s="3"/>
      <c r="H71" s="3"/>
      <c r="I71" s="3"/>
      <c r="J71" s="3"/>
      <c r="K71" s="3"/>
      <c r="L71" s="3"/>
      <c r="M71" s="112">
        <f>+L67+L68+L69</f>
        <v>507.75</v>
      </c>
      <c r="N71" s="112">
        <f>RANK(M71,(M$10,M$16,M$22,M$28,M$34,M$40,M$46,M$54,M$60,M$66,M$71,M$76,M$81,M$86,M$91,M$96),0)</f>
        <v>9</v>
      </c>
      <c r="O71" s="10"/>
    </row>
    <row r="72" spans="1:16">
      <c r="A72" s="83">
        <v>12</v>
      </c>
      <c r="B72" s="83" t="s">
        <v>22</v>
      </c>
      <c r="C72" s="84" t="s">
        <v>74</v>
      </c>
      <c r="D72" s="84" t="s">
        <v>75</v>
      </c>
      <c r="E72" s="84">
        <v>51.5</v>
      </c>
      <c r="F72" s="84"/>
      <c r="G72" s="84"/>
      <c r="H72" s="84">
        <v>68</v>
      </c>
      <c r="I72" s="84">
        <v>96</v>
      </c>
      <c r="J72" s="84"/>
      <c r="K72" s="84"/>
      <c r="L72" s="85">
        <f>SUM(E72:K72)</f>
        <v>215.5</v>
      </c>
      <c r="M72" s="86"/>
      <c r="N72" s="86"/>
      <c r="O72" s="87">
        <f>RANK(L72,(L$5:L$95),0)</f>
        <v>11</v>
      </c>
      <c r="P72" s="85"/>
    </row>
    <row r="73" spans="1:16">
      <c r="A73" s="83">
        <v>12</v>
      </c>
      <c r="B73" s="83" t="s">
        <v>25</v>
      </c>
      <c r="C73" s="84" t="s">
        <v>76</v>
      </c>
      <c r="D73" s="84" t="s">
        <v>75</v>
      </c>
      <c r="E73" s="84">
        <v>51.75</v>
      </c>
      <c r="F73" s="84">
        <v>78</v>
      </c>
      <c r="G73" s="84">
        <v>66</v>
      </c>
      <c r="H73" s="84"/>
      <c r="I73" s="84"/>
      <c r="J73" s="84"/>
      <c r="K73" s="84"/>
      <c r="L73" s="85">
        <f>SUM(E73:K73)</f>
        <v>195.75</v>
      </c>
      <c r="M73" s="86"/>
      <c r="N73" s="86"/>
      <c r="O73" s="87">
        <f>RANK(L73,(L$5:L$95),0)</f>
        <v>15</v>
      </c>
      <c r="P73" s="85"/>
    </row>
    <row r="74" spans="1:16">
      <c r="A74" s="83">
        <v>12</v>
      </c>
      <c r="B74" s="83" t="s">
        <v>27</v>
      </c>
      <c r="C74" s="84" t="s">
        <v>77</v>
      </c>
      <c r="D74" s="84" t="s">
        <v>75</v>
      </c>
      <c r="E74" s="84">
        <v>41.5</v>
      </c>
      <c r="F74" s="84"/>
      <c r="G74" s="84"/>
      <c r="H74" s="84"/>
      <c r="I74" s="84"/>
      <c r="J74" s="84">
        <v>34</v>
      </c>
      <c r="K74" s="84">
        <v>55</v>
      </c>
      <c r="L74" s="85">
        <f>SUM(E74:K74)</f>
        <v>130.5</v>
      </c>
      <c r="M74" s="86"/>
      <c r="N74" s="86"/>
      <c r="O74" s="87">
        <f>RANK(L74,(L$5:L$95),0)</f>
        <v>31</v>
      </c>
      <c r="P74" s="85"/>
    </row>
    <row r="75" spans="1:16">
      <c r="A75" s="83">
        <v>12</v>
      </c>
      <c r="B75" s="83" t="s">
        <v>29</v>
      </c>
      <c r="C75" s="84"/>
      <c r="D75" s="84"/>
      <c r="E75" s="84"/>
      <c r="F75" s="84"/>
      <c r="G75" s="84"/>
      <c r="H75" s="84"/>
      <c r="I75" s="84"/>
      <c r="J75" s="84"/>
      <c r="K75" s="84"/>
      <c r="L75" s="85">
        <f t="shared" si="0"/>
        <v>0</v>
      </c>
      <c r="M75" s="86"/>
      <c r="N75" s="86"/>
      <c r="O75" s="87"/>
      <c r="P75" s="85"/>
    </row>
    <row r="76" spans="1:16">
      <c r="A76" s="5"/>
      <c r="B76" s="5"/>
      <c r="C76" s="3"/>
      <c r="D76" s="3"/>
      <c r="E76" s="3"/>
      <c r="F76" s="3"/>
      <c r="G76" s="3"/>
      <c r="H76" s="3"/>
      <c r="I76" s="3"/>
      <c r="J76" s="3"/>
      <c r="K76" s="3"/>
      <c r="L76" s="3"/>
      <c r="M76" s="113">
        <f>+L72+L73+L74</f>
        <v>541.75</v>
      </c>
      <c r="N76" s="113">
        <f>RANK(M76,(M$10,M$16,M$22,M$28,M$34,M$40,M$46,M$54,M$60,M$66,M$71,M$76,M$81,M$86,M$91,M$96),0)</f>
        <v>7</v>
      </c>
      <c r="O76" s="10"/>
    </row>
    <row r="77" spans="1:16">
      <c r="A77" s="93">
        <v>13</v>
      </c>
      <c r="B77" s="93" t="s">
        <v>22</v>
      </c>
      <c r="C77" s="94"/>
      <c r="D77" s="94"/>
      <c r="E77" s="94"/>
      <c r="F77" s="94"/>
      <c r="G77" s="94"/>
      <c r="H77" s="94"/>
      <c r="I77" s="94"/>
      <c r="J77" s="94"/>
      <c r="K77" s="94"/>
      <c r="L77" s="95">
        <f>+E77+F77+G77+H77+I77+K77</f>
        <v>0</v>
      </c>
      <c r="M77" s="96"/>
      <c r="N77" s="96"/>
      <c r="O77" s="97">
        <f>RANK(L77,(L$5:L$95),0)</f>
        <v>37</v>
      </c>
      <c r="P77" s="95"/>
    </row>
    <row r="78" spans="1:16">
      <c r="A78" s="93">
        <v>13</v>
      </c>
      <c r="B78" s="93" t="s">
        <v>25</v>
      </c>
      <c r="C78" s="94"/>
      <c r="D78" s="94"/>
      <c r="E78" s="94"/>
      <c r="F78" s="94"/>
      <c r="G78" s="94"/>
      <c r="H78" s="94"/>
      <c r="I78" s="94"/>
      <c r="J78" s="94"/>
      <c r="K78" s="94"/>
      <c r="L78" s="95">
        <f>+E78+F78+G78+H78+I78+K78</f>
        <v>0</v>
      </c>
      <c r="M78" s="96"/>
      <c r="N78" s="96"/>
      <c r="O78" s="97">
        <f>RANK(L78,(L$5:L$95),0)</f>
        <v>37</v>
      </c>
      <c r="P78" s="95"/>
    </row>
    <row r="79" spans="1:16">
      <c r="A79" s="93">
        <v>13</v>
      </c>
      <c r="B79" s="93" t="s">
        <v>27</v>
      </c>
      <c r="C79" s="94"/>
      <c r="D79" s="94"/>
      <c r="E79" s="94"/>
      <c r="F79" s="94"/>
      <c r="G79" s="94"/>
      <c r="H79" s="94"/>
      <c r="I79" s="94"/>
      <c r="J79" s="94"/>
      <c r="K79" s="94"/>
      <c r="L79" s="95">
        <f>+E79+F79+G79+H79+I79+K79</f>
        <v>0</v>
      </c>
      <c r="M79" s="96"/>
      <c r="N79" s="96"/>
      <c r="O79" s="97">
        <f>RANK(L79,(L$5:L$95),0)</f>
        <v>37</v>
      </c>
      <c r="P79" s="95"/>
    </row>
    <row r="80" spans="1:16">
      <c r="A80" s="93">
        <v>13</v>
      </c>
      <c r="B80" s="93" t="s">
        <v>29</v>
      </c>
      <c r="C80" s="94"/>
      <c r="D80" s="94"/>
      <c r="E80" s="94"/>
      <c r="F80" s="94"/>
      <c r="G80" s="94"/>
      <c r="H80" s="94"/>
      <c r="I80" s="94"/>
      <c r="J80" s="94"/>
      <c r="K80" s="94"/>
      <c r="L80" s="95">
        <f>+E80+F80+G80+H80+I80+K80</f>
        <v>0</v>
      </c>
      <c r="M80" s="96"/>
      <c r="N80" s="96"/>
      <c r="O80" s="97"/>
      <c r="P80" s="95"/>
    </row>
    <row r="81" spans="1:16">
      <c r="A81" s="5"/>
      <c r="B81" s="5"/>
      <c r="C81" s="3"/>
      <c r="D81" s="3"/>
      <c r="E81" s="3"/>
      <c r="F81" s="3"/>
      <c r="G81" s="3"/>
      <c r="H81" s="3"/>
      <c r="I81" s="3"/>
      <c r="J81" s="3"/>
      <c r="K81" s="3"/>
      <c r="L81" s="3"/>
      <c r="M81" s="114">
        <f>+L77+L78+L79</f>
        <v>0</v>
      </c>
      <c r="N81" s="114">
        <f>RANK(M81,(M$10,M$16,M$22,M$28,M$34,M$40,M$46,M$54,M$60,M$66,M$71,M$76,M$81,M$86,M$91,M$96),0)</f>
        <v>13</v>
      </c>
      <c r="O81" s="10"/>
    </row>
    <row r="82" spans="1:16">
      <c r="A82" s="88">
        <v>14</v>
      </c>
      <c r="B82" s="88" t="s">
        <v>22</v>
      </c>
      <c r="C82" s="89"/>
      <c r="D82" s="89"/>
      <c r="E82" s="89"/>
      <c r="F82" s="89"/>
      <c r="G82" s="89"/>
      <c r="H82" s="89"/>
      <c r="I82" s="89"/>
      <c r="J82" s="89"/>
      <c r="K82" s="89"/>
      <c r="L82" s="90">
        <f>+E82+F82+G82+H82+I82+K82</f>
        <v>0</v>
      </c>
      <c r="M82" s="91"/>
      <c r="N82" s="91"/>
      <c r="O82" s="92">
        <f>RANK(L82,(L$5:L$95),0)</f>
        <v>37</v>
      </c>
      <c r="P82" s="90"/>
    </row>
    <row r="83" spans="1:16">
      <c r="A83" s="88">
        <v>14</v>
      </c>
      <c r="B83" s="88" t="s">
        <v>25</v>
      </c>
      <c r="C83" s="89"/>
      <c r="D83" s="89"/>
      <c r="E83" s="89"/>
      <c r="F83" s="89"/>
      <c r="G83" s="89"/>
      <c r="H83" s="89"/>
      <c r="I83" s="89"/>
      <c r="J83" s="89"/>
      <c r="K83" s="89"/>
      <c r="L83" s="90">
        <f>+E83+F83+G83+H83+I83+K83</f>
        <v>0</v>
      </c>
      <c r="M83" s="91"/>
      <c r="N83" s="91"/>
      <c r="O83" s="92">
        <f>RANK(L83,(L$5:L$95),0)</f>
        <v>37</v>
      </c>
      <c r="P83" s="90"/>
    </row>
    <row r="84" spans="1:16">
      <c r="A84" s="88">
        <v>14</v>
      </c>
      <c r="B84" s="88" t="s">
        <v>27</v>
      </c>
      <c r="C84" s="89"/>
      <c r="D84" s="89"/>
      <c r="E84" s="89"/>
      <c r="F84" s="89"/>
      <c r="G84" s="89"/>
      <c r="H84" s="89"/>
      <c r="I84" s="89"/>
      <c r="J84" s="89"/>
      <c r="K84" s="89"/>
      <c r="L84" s="90">
        <f>+E84+F84+G84+H84+I84+K84</f>
        <v>0</v>
      </c>
      <c r="M84" s="91"/>
      <c r="N84" s="91"/>
      <c r="O84" s="92">
        <f>RANK(L84,(L$5:L$95),0)</f>
        <v>37</v>
      </c>
      <c r="P84" s="90"/>
    </row>
    <row r="85" spans="1:16">
      <c r="A85" s="88">
        <v>14</v>
      </c>
      <c r="B85" s="88" t="s">
        <v>29</v>
      </c>
      <c r="C85" s="89"/>
      <c r="D85" s="89"/>
      <c r="E85" s="89"/>
      <c r="F85" s="89"/>
      <c r="G85" s="89"/>
      <c r="H85" s="89"/>
      <c r="I85" s="89"/>
      <c r="J85" s="89"/>
      <c r="K85" s="89"/>
      <c r="L85" s="90">
        <f>+E85+F85+G85+H85+I85+K85</f>
        <v>0</v>
      </c>
      <c r="M85" s="91"/>
      <c r="N85" s="91"/>
      <c r="O85" s="92"/>
      <c r="P85" s="90"/>
    </row>
    <row r="86" spans="1:16">
      <c r="A86" s="5"/>
      <c r="B86" s="5"/>
      <c r="C86" s="3"/>
      <c r="D86" s="3"/>
      <c r="F86" s="3"/>
      <c r="G86" s="3"/>
      <c r="H86" s="3"/>
      <c r="I86" s="3"/>
      <c r="J86" s="3"/>
      <c r="L86" s="3"/>
      <c r="M86">
        <f>+L82+L83+L84</f>
        <v>0</v>
      </c>
      <c r="N86">
        <f>RANK(M86,(M$10,M$16,M$22,M$28,M$34,M$40,M$46,M$54,M$60,M$66,M$71,M$76,M$81,M$86,M$91,M$96),0)</f>
        <v>13</v>
      </c>
      <c r="O86" s="10"/>
    </row>
    <row r="87" spans="1:16">
      <c r="A87" s="98">
        <v>15</v>
      </c>
      <c r="B87" s="98" t="s">
        <v>22</v>
      </c>
      <c r="C87" s="99"/>
      <c r="D87" s="99"/>
      <c r="E87" s="99"/>
      <c r="F87" s="99"/>
      <c r="G87" s="99"/>
      <c r="H87" s="99"/>
      <c r="I87" s="99"/>
      <c r="J87" s="99"/>
      <c r="K87" s="99"/>
      <c r="L87" s="100">
        <f t="shared" ref="L87:L95" si="1">+E87+F87+G87+H87+I87+K87</f>
        <v>0</v>
      </c>
      <c r="M87" s="101"/>
      <c r="N87" s="101"/>
      <c r="O87" s="102">
        <f>RANK(L87,(L$5:L$95),0)</f>
        <v>37</v>
      </c>
      <c r="P87" s="100"/>
    </row>
    <row r="88" spans="1:16">
      <c r="A88" s="98">
        <v>15</v>
      </c>
      <c r="B88" s="98" t="s">
        <v>25</v>
      </c>
      <c r="C88" s="99"/>
      <c r="D88" s="99"/>
      <c r="E88" s="99"/>
      <c r="F88" s="99"/>
      <c r="G88" s="99"/>
      <c r="H88" s="99"/>
      <c r="I88" s="99"/>
      <c r="J88" s="99"/>
      <c r="K88" s="99"/>
      <c r="L88" s="100">
        <f t="shared" si="1"/>
        <v>0</v>
      </c>
      <c r="M88" s="101"/>
      <c r="N88" s="101"/>
      <c r="O88" s="102">
        <f>RANK(L88,(L$5:L$95),0)</f>
        <v>37</v>
      </c>
      <c r="P88" s="100"/>
    </row>
    <row r="89" spans="1:16">
      <c r="A89" s="98">
        <v>15</v>
      </c>
      <c r="B89" s="98" t="s">
        <v>27</v>
      </c>
      <c r="C89" s="99"/>
      <c r="D89" s="99"/>
      <c r="E89" s="99"/>
      <c r="F89" s="99"/>
      <c r="G89" s="99"/>
      <c r="H89" s="99"/>
      <c r="I89" s="99"/>
      <c r="J89" s="99"/>
      <c r="K89" s="99"/>
      <c r="L89" s="100">
        <f t="shared" si="1"/>
        <v>0</v>
      </c>
      <c r="M89" s="101"/>
      <c r="N89" s="101"/>
      <c r="O89" s="102">
        <f>RANK(L89,(L$5:L$95),0)</f>
        <v>37</v>
      </c>
      <c r="P89" s="100"/>
    </row>
    <row r="90" spans="1:16">
      <c r="A90" s="98">
        <v>15</v>
      </c>
      <c r="B90" s="98" t="s">
        <v>29</v>
      </c>
      <c r="C90" s="99"/>
      <c r="D90" s="99"/>
      <c r="E90" s="99"/>
      <c r="F90" s="99"/>
      <c r="G90" s="99"/>
      <c r="H90" s="99"/>
      <c r="I90" s="99"/>
      <c r="J90" s="99"/>
      <c r="K90" s="99"/>
      <c r="L90" s="100">
        <f t="shared" si="1"/>
        <v>0</v>
      </c>
      <c r="M90" s="101"/>
      <c r="N90" s="101"/>
      <c r="O90" s="102"/>
      <c r="P90" s="100"/>
    </row>
    <row r="91" spans="1:16">
      <c r="A91" s="5"/>
      <c r="B91" s="5"/>
      <c r="C91" s="3"/>
      <c r="D91" s="3"/>
      <c r="F91" s="3"/>
      <c r="G91" s="3"/>
      <c r="H91" s="3"/>
      <c r="I91" s="3"/>
      <c r="J91" s="3"/>
      <c r="L91" s="3"/>
      <c r="M91">
        <f>+L87+L88+L89</f>
        <v>0</v>
      </c>
      <c r="N91">
        <f>RANK(M91,(M$10,M$16,M$22,M$28,M$34,M$40,M$46,M$54,M$60,M$66,M$71,M$76,M$81,M$86,M$91,M$96),0)</f>
        <v>13</v>
      </c>
      <c r="O91" s="10"/>
    </row>
    <row r="92" spans="1:16">
      <c r="A92" s="1">
        <v>16</v>
      </c>
      <c r="B92" s="1" t="s">
        <v>22</v>
      </c>
      <c r="C92" s="4"/>
      <c r="D92" s="4"/>
      <c r="E92" s="4"/>
      <c r="F92" s="4"/>
      <c r="G92" s="4"/>
      <c r="H92" s="4"/>
      <c r="I92" s="4"/>
      <c r="J92" s="4"/>
      <c r="K92" s="4"/>
      <c r="L92">
        <f t="shared" si="1"/>
        <v>0</v>
      </c>
      <c r="M92" s="8"/>
      <c r="N92" s="8"/>
      <c r="O92" s="9">
        <f>RANK(L92,(L$5:L$95),0)</f>
        <v>37</v>
      </c>
    </row>
    <row r="93" spans="1:16">
      <c r="A93" s="1">
        <v>16</v>
      </c>
      <c r="B93" s="1" t="s">
        <v>25</v>
      </c>
      <c r="C93" s="4"/>
      <c r="D93" s="4"/>
      <c r="E93" s="4"/>
      <c r="F93" s="4"/>
      <c r="G93" s="4"/>
      <c r="H93" s="4"/>
      <c r="I93" s="4"/>
      <c r="J93" s="4"/>
      <c r="K93" s="4"/>
      <c r="L93">
        <f t="shared" si="1"/>
        <v>0</v>
      </c>
      <c r="M93" s="8"/>
      <c r="N93" s="8"/>
      <c r="O93" s="9">
        <f>RANK(L93,(L$5:L$95),0)</f>
        <v>37</v>
      </c>
    </row>
    <row r="94" spans="1:16">
      <c r="A94" s="1">
        <v>16</v>
      </c>
      <c r="B94" s="1" t="s">
        <v>27</v>
      </c>
      <c r="C94" s="4"/>
      <c r="D94" s="4"/>
      <c r="E94" s="4"/>
      <c r="F94" s="4"/>
      <c r="G94" s="4"/>
      <c r="H94" s="4"/>
      <c r="I94" s="4"/>
      <c r="J94" s="4"/>
      <c r="K94" s="4"/>
      <c r="L94">
        <f t="shared" si="1"/>
        <v>0</v>
      </c>
      <c r="M94" s="8"/>
      <c r="N94" s="8"/>
      <c r="O94" s="9">
        <f>RANK(L94,(L$5:L$95),0)</f>
        <v>37</v>
      </c>
    </row>
    <row r="95" spans="1:16">
      <c r="A95" s="1">
        <v>16</v>
      </c>
      <c r="B95" s="1" t="s">
        <v>29</v>
      </c>
      <c r="C95" s="4"/>
      <c r="D95" s="4"/>
      <c r="E95" s="4"/>
      <c r="F95" s="4"/>
      <c r="G95" s="4"/>
      <c r="H95" s="4"/>
      <c r="I95" s="4"/>
      <c r="J95" s="4"/>
      <c r="K95" s="4"/>
      <c r="L95">
        <f t="shared" si="1"/>
        <v>0</v>
      </c>
      <c r="M95" s="8"/>
      <c r="N95" s="8"/>
      <c r="O95" s="9"/>
    </row>
    <row r="96" spans="1:16">
      <c r="A96" s="5"/>
      <c r="B96" s="5"/>
      <c r="C96" s="3"/>
      <c r="D96" s="3"/>
      <c r="F96" s="3"/>
      <c r="G96" s="3"/>
      <c r="H96" s="3"/>
      <c r="I96" s="3"/>
      <c r="J96" s="3"/>
      <c r="L96" s="3"/>
      <c r="M96">
        <f>+L92+L93+L94+L95</f>
        <v>0</v>
      </c>
      <c r="N96">
        <f>RANK(M96,(M$10,M$16,M$22,M$28,M$34,M$40,M$46,M$54,M$60,M$66,M$71,M$76,M$81,M$86,M$91,M$96),0)</f>
        <v>13</v>
      </c>
      <c r="O96" s="11"/>
    </row>
  </sheetData>
  <mergeCells count="2">
    <mergeCell ref="P13:P14"/>
    <mergeCell ref="B46:L47"/>
  </mergeCells>
  <phoneticPr fontId="2" type="noConversion"/>
  <printOptions gridLines="1"/>
  <pageMargins left="0.75" right="0.75" top="1" bottom="1" header="0.5" footer="0.5"/>
  <pageSetup scale="35" orientation="landscape" horizontalDpi="300" verticalDpi="300" r:id="rId1"/>
  <headerFooter alignWithMargins="0"/>
  <rowBreaks count="2" manualBreakCount="2">
    <brk id="40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8" workbookViewId="0">
      <selection activeCell="R101" sqref="C4:R101"/>
    </sheetView>
  </sheetViews>
  <sheetFormatPr defaultColWidth="8.85546875" defaultRowHeight="12.9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ED7349A63B3446A4DB85820D60224F" ma:contentTypeVersion="13" ma:contentTypeDescription="Create a new document." ma:contentTypeScope="" ma:versionID="a8f160f80ace6f1905e841175dd30f43">
  <xsd:schema xmlns:xsd="http://www.w3.org/2001/XMLSchema" xmlns:xs="http://www.w3.org/2001/XMLSchema" xmlns:p="http://schemas.microsoft.com/office/2006/metadata/properties" xmlns:ns2="08d06be1-deb4-496f-a0c0-6488b00023d7" xmlns:ns3="e5aff88f-e587-4540-a0f0-136973236813" targetNamespace="http://schemas.microsoft.com/office/2006/metadata/properties" ma:root="true" ma:fieldsID="e5eb2821484e693130c2247cf15de3c5" ns2:_="" ns3:_="">
    <xsd:import namespace="08d06be1-deb4-496f-a0c0-6488b00023d7"/>
    <xsd:import namespace="e5aff88f-e587-4540-a0f0-13697323681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06be1-deb4-496f-a0c0-6488b00023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ff88f-e587-4540-a0f0-1369732368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7576FE-A606-4257-8A9E-DB7245839AAF}"/>
</file>

<file path=customXml/itemProps2.xml><?xml version="1.0" encoding="utf-8"?>
<ds:datastoreItem xmlns:ds="http://schemas.openxmlformats.org/officeDocument/2006/customXml" ds:itemID="{B4CB4A73-2B52-474C-B843-EA6740A9B5DB}"/>
</file>

<file path=customXml/itemProps3.xml><?xml version="1.0" encoding="utf-8"?>
<ds:datastoreItem xmlns:ds="http://schemas.openxmlformats.org/officeDocument/2006/customXml" ds:itemID="{0044337E-674D-487B-A574-287889807D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Compaq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Compaq User</dc:creator>
  <cp:keywords/>
  <dc:description/>
  <cp:lastModifiedBy>Rogers-Randolph, Tiffany</cp:lastModifiedBy>
  <cp:revision/>
  <dcterms:created xsi:type="dcterms:W3CDTF">2001-03-31T21:02:07Z</dcterms:created>
  <dcterms:modified xsi:type="dcterms:W3CDTF">2022-04-29T16:38:33Z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Gembarski, Raegan J.</vt:lpwstr>
  </property>
  <property fmtid="{D5CDD505-2E9C-101B-9397-08002B2CF9AE}" pid="3" name="Order">
    <vt:lpwstr>84341200.0000000</vt:lpwstr>
  </property>
  <property fmtid="{D5CDD505-2E9C-101B-9397-08002B2CF9AE}" pid="4" name="display_urn:schemas-microsoft-com:office:office#Author">
    <vt:lpwstr>Gembarski, Raegan J.</vt:lpwstr>
  </property>
</Properties>
</file>