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forbushm_msu_edu/Documents/FromDropbox/FFA Ag Skills Contest info/"/>
    </mc:Choice>
  </mc:AlternateContent>
  <xr:revisionPtr revIDLastSave="37" documentId="8_{970F47A3-1528-47DB-9E23-322F6C2B400A}" xr6:coauthVersionLast="47" xr6:coauthVersionMax="47" xr10:uidLastSave="{756EB4CA-9D97-4B16-AFE4-5F3B4AB0C7AA}"/>
  <bookViews>
    <workbookView xWindow="-120" yWindow="-120" windowWidth="25440" windowHeight="15390" activeTab="2" xr2:uid="{00000000-000D-0000-FFFF-FFFF00000000}"/>
  </bookViews>
  <sheets>
    <sheet name="TAB" sheetId="1" r:id="rId1"/>
    <sheet name="Indiv" sheetId="3" r:id="rId2"/>
    <sheet name="Team" sheetId="2" r:id="rId3"/>
  </sheets>
  <definedNames>
    <definedName name="\B">TAB!#REF!</definedName>
    <definedName name="\E">TAB!$AO$57</definedName>
    <definedName name="\H">TAB!#REF!</definedName>
    <definedName name="\P">TAB!#REF!</definedName>
    <definedName name="\R">TAB!#REF!</definedName>
    <definedName name="\S">TAB!#REF!</definedName>
    <definedName name="_Key1" localSheetId="0" hidden="1">TAB!#REF!</definedName>
    <definedName name="_Key2" localSheetId="0" hidden="1">TAB!#REF!</definedName>
    <definedName name="_Order1" localSheetId="0" hidden="1">255</definedName>
    <definedName name="_Order2" localSheetId="0" hidden="1">255</definedName>
    <definedName name="_Sort" localSheetId="0" hidden="1">TAB!#REF!</definedName>
    <definedName name="ACwvu.all." localSheetId="0" hidden="1">TAB!#REF!</definedName>
    <definedName name="ACwvu.indbeef." localSheetId="0" hidden="1">TAB!$50:$52</definedName>
    <definedName name="ACwvu.indover." localSheetId="0" hidden="1">TAB!#REF!</definedName>
    <definedName name="ACwvu.indsheep." localSheetId="0" hidden="1">TAB!$AM:$AN</definedName>
    <definedName name="ACwvu.indswine." localSheetId="0" hidden="1">TAB!$AM:$AN</definedName>
    <definedName name="ACwvu.indtotal." localSheetId="0" hidden="1">TAB!$50:$52</definedName>
    <definedName name="ACwvu.notop." localSheetId="0" hidden="1">TAB!$B$58</definedName>
    <definedName name="ACwvu.placings." localSheetId="0" hidden="1">TAB!$AD:$AN</definedName>
    <definedName name="ACwvu.teambeef." localSheetId="0" hidden="1">TAB!$AM:$AN</definedName>
    <definedName name="ACwvu.teamover." localSheetId="0" hidden="1">TAB!$AK:$AK</definedName>
    <definedName name="ACwvu.teamsheep." localSheetId="0" hidden="1">TAB!$AM:$AN</definedName>
    <definedName name="ACwvu.teamswine." localSheetId="0" hidden="1">TAB!$AM:$AN</definedName>
    <definedName name="ACwvu.teamtotal." localSheetId="0" hidden="1">TAB!$C:$D</definedName>
    <definedName name="BEEF">TAB!#REF!</definedName>
    <definedName name="Cwvu.indbeef." localSheetId="0" hidden="1">TAB!$1:$52,TAB!#REF!,TAB!#REF!,TAB!#REF!,TAB!#REF!,TAB!#REF!,TAB!#REF!,TAB!#REF!,TAB!#REF!,TAB!#REF!,TAB!#REF!,TAB!#REF!,TAB!#REF!,TAB!#REF!,TAB!#REF!</definedName>
    <definedName name="Cwvu.indover." localSheetId="0" hidden="1">TAB!$1:$52,TAB!#REF!,TAB!#REF!,TAB!#REF!,TAB!#REF!,TAB!#REF!,TAB!#REF!,TAB!#REF!,TAB!#REF!,TAB!#REF!,TAB!#REF!,TAB!#REF!,TAB!#REF!,TAB!#REF!,TAB!#REF!</definedName>
    <definedName name="Cwvu.indsheep." localSheetId="0" hidden="1">TAB!$1:$52,TAB!#REF!,TAB!#REF!,TAB!#REF!,TAB!#REF!,TAB!#REF!,TAB!#REF!,TAB!#REF!,TAB!#REF!,TAB!#REF!,TAB!#REF!,TAB!#REF!,TAB!#REF!,TAB!#REF!,TAB!#REF!</definedName>
    <definedName name="Cwvu.indswine." localSheetId="0" hidden="1">TAB!$1:$52,TAB!#REF!,TAB!#REF!,TAB!#REF!,TAB!#REF!,TAB!#REF!,TAB!#REF!,TAB!#REF!,TAB!#REF!,TAB!#REF!,TAB!#REF!,TAB!#REF!,TAB!#REF!,TAB!#REF!,TAB!#REF!</definedName>
    <definedName name="Cwvu.indtotal." localSheetId="0" hidden="1">TAB!$1:$52,TAB!#REF!,TAB!#REF!,TAB!#REF!,TAB!#REF!,TAB!#REF!,TAB!#REF!,TAB!#REF!,TAB!#REF!,TAB!#REF!,TAB!#REF!,TAB!#REF!,TAB!#REF!,TAB!#REF!,TAB!#REF!</definedName>
    <definedName name="Cwvu.notop." localSheetId="0" hidden="1">TAB!$1:$49</definedName>
    <definedName name="Cwvu.placings." localSheetId="0" hidden="1">TAB!$1:$49</definedName>
    <definedName name="Cwvu.teambeef." localSheetId="0" hidden="1">TAB!$1:$52,TAB!#REF!,TAB!#REF!,TAB!#REF!,TAB!#REF!,TAB!#REF!,TAB!#REF!,TAB!#REF!,TAB!#REF!,TAB!#REF!,TAB!#REF!,TAB!#REF!,TAB!#REF!,TAB!#REF!,TAB!#REF!</definedName>
    <definedName name="Cwvu.teamover." localSheetId="0" hidden="1">TAB!$1:$52,TAB!#REF!,TAB!#REF!,TAB!#REF!,TAB!#REF!,TAB!#REF!,TAB!#REF!,TAB!#REF!,TAB!#REF!,TAB!#REF!,TAB!#REF!,TAB!#REF!,TAB!#REF!,TAB!#REF!,TAB!#REF!</definedName>
    <definedName name="Cwvu.teamsheep." localSheetId="0" hidden="1">TAB!$1:$52,TAB!#REF!,TAB!#REF!,TAB!#REF!,TAB!#REF!,TAB!#REF!,TAB!#REF!,TAB!#REF!,TAB!#REF!,TAB!#REF!,TAB!#REF!,TAB!#REF!,TAB!#REF!,TAB!#REF!,TAB!#REF!</definedName>
    <definedName name="Cwvu.teamswine." localSheetId="0" hidden="1">TAB!$1:$52,TAB!#REF!,TAB!#REF!,TAB!#REF!,TAB!#REF!,TAB!#REF!,TAB!#REF!,TAB!#REF!,TAB!#REF!,TAB!#REF!,TAB!#REF!,TAB!#REF!,TAB!#REF!,TAB!#REF!,TAB!#REF!</definedName>
    <definedName name="Cwvu.teamtotal." localSheetId="0" hidden="1">TAB!$1:$52,TAB!#REF!,TAB!#REF!,TAB!#REF!,TAB!#REF!,TAB!#REF!,TAB!#REF!,TAB!#REF!,TAB!#REF!,TAB!#REF!,TAB!#REF!,TAB!#REF!,TAB!#REF!,TAB!#REF!,TAB!#REF!</definedName>
    <definedName name="_xlnm.Database">TAB!#REF!</definedName>
    <definedName name="EVALUATION">TAB!$AO$57</definedName>
    <definedName name="PLACING">TAB!#REF!</definedName>
    <definedName name="_xlnm.Print_Area" localSheetId="0">TAB!$B$53:$AP$58</definedName>
    <definedName name="_xlnm.Print_Titles" localSheetId="0">TAB!$B:$E,TAB!$53:$58</definedName>
    <definedName name="REASONS">TAB!#REF!</definedName>
    <definedName name="Rwvu.indbeef." localSheetId="0" hidden="1">TAB!$F:$AH,TAB!$AK:$AK,TAB!$AN:$AN</definedName>
    <definedName name="Rwvu.indover." localSheetId="0" hidden="1">TAB!$F:$AK</definedName>
    <definedName name="Rwvu.indsheep." localSheetId="0" hidden="1">TAB!$F:$AH,TAB!$AM:$AN</definedName>
    <definedName name="Rwvu.indswine." localSheetId="0" hidden="1">TAB!$F:$AH,TAB!$AK:$AK,TAB!$AM:$AN</definedName>
    <definedName name="Rwvu.indtotal." localSheetId="0" hidden="1">TAB!$F:$AH</definedName>
    <definedName name="Rwvu.placings." localSheetId="0" hidden="1">TAB!$AD:$AN</definedName>
    <definedName name="Rwvu.teambeef." localSheetId="0" hidden="1">TAB!$B:$D,TAB!$F:$AH,TAB!#REF!,TAB!$AM:$AN</definedName>
    <definedName name="Rwvu.teamover." localSheetId="0" hidden="1">TAB!$B:$D,TAB!$F:$AK</definedName>
    <definedName name="Rwvu.teamsheep." localSheetId="0" hidden="1">TAB!$B:$D,TAB!$F:$AH,TAB!$AM:$AN</definedName>
    <definedName name="Rwvu.teamswine." localSheetId="0" hidden="1">TAB!$B:$D,TAB!$F:$AH,TAB!$AK:$AK,TAB!$AM:$AN</definedName>
    <definedName name="Rwvu.teamtotal." localSheetId="0" hidden="1">TAB!$B:$D,TAB!$F:$AH</definedName>
    <definedName name="SHEEP">TAB!#REF!</definedName>
    <definedName name="SWINE">TAB!#REF!</definedName>
    <definedName name="Swvu.all." localSheetId="0" hidden="1">TAB!#REF!</definedName>
    <definedName name="Swvu.indbeef." localSheetId="0" hidden="1">TAB!$50:$52</definedName>
    <definedName name="Swvu.indover." localSheetId="0" hidden="1">TAB!#REF!</definedName>
    <definedName name="Swvu.indsheep." localSheetId="0" hidden="1">TAB!$AM:$AN</definedName>
    <definedName name="Swvu.indswine." localSheetId="0" hidden="1">TAB!$AM:$AN</definedName>
    <definedName name="Swvu.indtotal." localSheetId="0" hidden="1">TAB!$50:$52</definedName>
    <definedName name="Swvu.notop." localSheetId="0" hidden="1">TAB!$B$58</definedName>
    <definedName name="Swvu.placings." localSheetId="0" hidden="1">TAB!$AD:$AN</definedName>
    <definedName name="Swvu.teambeef." localSheetId="0" hidden="1">TAB!$AM:$AN</definedName>
    <definedName name="Swvu.teamover." localSheetId="0" hidden="1">TAB!$AK:$AK</definedName>
    <definedName name="Swvu.teamsheep." localSheetId="0" hidden="1">TAB!$AM:$AN</definedName>
    <definedName name="Swvu.teamswine." localSheetId="0" hidden="1">TAB!$AM:$AN</definedName>
    <definedName name="Swvu.teamtotal." localSheetId="0" hidden="1">TAB!$C:$D</definedName>
    <definedName name="wvu.all." localSheetId="0" hidden="1">{TRUE,TRUE,-0.8,-12.2,483.6,265.8,FALSE,TRUE,TRUE,TRUE,0,1,#N/A,1,#N/A,10.7391304347826,18,1,FALSE,FALSE,3,TRUE,1,FALSE,100,"Swvu.all.","ACwvu.all.",#N/A,FALSE,FALSE,0.5,0.5,1,0.5,2,"&amp;C1996 MID-SOUTH FAIR INTERCOLLEGIATE LIVESTOCK JUDGING CONTEST","",FALSE,FALSE,FALSE,FALSE,1,61,#N/A,#N/A,"=R60C29:R223C50","=C1:C4,R53:R59",#N/A,#N/A,FALSE,FALSE,FALSE,1,360,300,FALSE,FALSE,TRUE,TRUE,TRUE}</definedName>
    <definedName name="wvu.indbeef." localSheetId="0" hidden="1">{TRUE,TRUE,-0.8,-12.2,483.6,265.8,FALSE,TRUE,TRUE,TRUE,0,1,#N/A,53,#N/A,50.3464052287582,22,1,FALSE,FALSE,3,TRUE,1,FALSE,100,"Swvu.indbeef.","ACwvu.indbeef.",#N/A,FALSE,FALSE,0.5,0.5,1,0.5,1,"&amp;CBeef Selection Individuals","",FALSE,FALSE,FALSE,FALSE,1,61,#N/A,#N/A,FALSE,"=C1:C4,R53:R58","Rwvu.indbeef.","Cwvu.indbeef.",FALSE,FALSE,FALSE,1,360,300,FALSE,FALSE,TRUE,TRUE,TRUE}</definedName>
    <definedName name="wvu.indover." localSheetId="0" hidden="1">{TRUE,TRUE,-0.8,-12.2,483.6,265.8,FALSE,TRUE,TRUE,TRUE,0,1,#N/A,53,#N/A,50.7385620915033,22,1,FALSE,FALSE,3,TRUE,1,FALSE,100,"Swvu.indover.","ACwvu.indover.",#N/A,FALSE,FALSE,0.5,0.5,1,0.5,1,"&amp;COverall Selection Individuals","",FALSE,FALSE,FALSE,FALSE,1,61,#N/A,#N/A,FALSE,"=C1:C4,R53:R58","Rwvu.indover.","Cwvu.indover.",FALSE,FALSE,FALSE,1,360,300,FALSE,FALSE,TRUE,TRUE,TRUE}</definedName>
    <definedName name="wvu.indsheep." localSheetId="0" hidden="1">{TRUE,TRUE,-0.8,-12.2,483.6,265.8,FALSE,TRUE,TRUE,TRUE,0,1,#N/A,53,#N/A,50.4052287581699,22,1,FALSE,FALSE,3,TRUE,1,FALSE,100,"Swvu.indsheep.","ACwvu.indsheep.",#N/A,FALSE,FALSE,0.5,0.5,1,0.5,1,"&amp;CSheep Selection Individuals","",FALSE,FALSE,FALSE,FALSE,1,61,#N/A,#N/A,FALSE,"=C1:C4,R53:R58","Rwvu.indsheep.","Cwvu.indsheep.",FALSE,FALSE,FALSE,1,360,300,FALSE,FALSE,TRUE,TRUE,TRUE}</definedName>
    <definedName name="wvu.indswine." localSheetId="0" hidden="1">{TRUE,TRUE,-0.8,-12.2,483.6,265.8,FALSE,TRUE,TRUE,TRUE,0,1,#N/A,53,#N/A,50.562091503268,22,1,FALSE,FALSE,3,TRUE,1,FALSE,100,"Swvu.indswine.","ACwvu.indswine.",#N/A,FALSE,FALSE,0.5,0.5,1,0.5,1,"&amp;CSwine Selection Individuals","",FALSE,FALSE,FALSE,FALSE,1,61,#N/A,#N/A,FALSE,"=C1:C4,R53:R58","Rwvu.indswine.","Cwvu.indswine.",FALSE,FALSE,FALSE,1,360,300,FALSE,FALSE,TRUE,TRUE,TRUE}</definedName>
    <definedName name="wvu.indtotal." localSheetId="0" hidden="1">{TRUE,TRUE,-0.8,-12.2,483.6,265.8,FALSE,TRUE,TRUE,TRUE,0,1,#N/A,53,#N/A,44.1466666666667,22,1,FALSE,FALSE,3,TRUE,1,FALSE,100,"Swvu.indtotal.","ACwvu.indtotal.",#N/A,FALSE,FALSE,0.5,0.5,1,0.5,1,"&amp;CBeef Selection Individuals","",FALSE,FALSE,FALSE,FALSE,1,61,#N/A,#N/A,FALSE,"=C1:C4,R53:R58","Rwvu.indtotal.","Cwvu.indtotal.",FALSE,FALSE,FALSE,1,360,300,FALSE,FALSE,TRUE,TRUE,TRUE}</definedName>
    <definedName name="wvu.notop." localSheetId="0" hidden="1">{TRUE,TRUE,-0.8,-12.2,483.6,265.8,FALSE,TRUE,TRUE,TRUE,0,1,#N/A,53,#N/A,10.7391304347826,18,1,FALSE,FALSE,3,TRUE,1,FALSE,100,"Swvu.notop.","ACwvu.notop.",#N/A,FALSE,FALSE,0.5,0.5,1,0.5,2,"&amp;CSelection Contest Placings","",FALSE,FALSE,FALSE,FALSE,1,61,#N/A,#N/A,FALSE,"=C1:C4,R53:R58",#N/A,"Cwvu.notop.",FALSE,FALSE,FALSE,1,360,300,FALSE,FALSE,TRUE,TRUE,TRUE}</definedName>
    <definedName name="wvu.placings." localSheetId="0" hidden="1">{TRUE,TRUE,-0.8,-12.2,483.6,265.8,FALSE,TRUE,TRUE,TRUE,0,1,#N/A,50,#N/A,10.7391304347826,18,1,FALSE,FALSE,3,TRUE,1,FALSE,100,"Swvu.placings.","ACwvu.placings.",#N/A,FALSE,FALSE,0.5,0.5,1,0.5,2,"&amp;CSelection Contest Placings","",FALSE,FALSE,FALSE,FALSE,1,61,#N/A,#N/A,FALSE,"=C1:C4,R51:R55","Rwvu.placings.","Cwvu.placings.",FALSE,FALSE,TRUE,1,360,300,FALSE,FALSE,TRUE,TRUE,TRUE}</definedName>
    <definedName name="wvu.teambeef." localSheetId="0" hidden="1">{TRUE,TRUE,-0.8,-12.2,483.6,265.8,FALSE,TRUE,TRUE,TRUE,0,4,#N/A,53,#N/A,48.9277108433735,117,1,FALSE,FALSE,3,TRUE,1,FALSE,100,"Swvu.teambeef.","ACwvu.teambeef.",#N/A,FALSE,FALSE,0.5,0.5,1,0.5,1,"&amp;CBeef Selection Teams","",FALSE,FALSE,FALSE,FALSE,1,61,#N/A,#N/A,FALSE,"=C1:C4,R53:R58","Rwvu.teambeef.","Cwvu.teambeef.",FALSE,FALSE,FALSE,1,360,300,FALSE,FALSE,TRUE,TRUE,TRUE}</definedName>
    <definedName name="wvu.teamover." localSheetId="0" hidden="1">{TRUE,TRUE,-0.8,-12.2,483.6,265.8,FALSE,TRUE,TRUE,TRUE,0,4,#N/A,53,#N/A,49.1055900621118,117,1,FALSE,FALSE,3,TRUE,1,FALSE,100,"Swvu.teamover.","ACwvu.teamover.",#N/A,FALSE,FALSE,0.5,0.5,1,0.5,1,"&amp;COverall Selection Teams","",FALSE,FALSE,FALSE,FALSE,1,61,#N/A,#N/A,FALSE,"=C1:C4,R53:R58","Rwvu.teamover.","Cwvu.teamover.",FALSE,FALSE,FALSE,1,360,300,FALSE,FALSE,TRUE,TRUE,TRUE}</definedName>
    <definedName name="wvu.teamsheep." localSheetId="0" hidden="1">{TRUE,TRUE,-0.8,-12.2,483.6,265.8,FALSE,TRUE,TRUE,TRUE,0,4,#N/A,53,#N/A,48.7951807228916,117,1,FALSE,FALSE,3,TRUE,1,FALSE,100,"Swvu.teamsheep.","ACwvu.teamsheep.",#N/A,FALSE,FALSE,0.5,0.5,1,0.5,1,"&amp;CSheep Selection Teams","",FALSE,FALSE,FALSE,FALSE,1,61,#N/A,#N/A,FALSE,"=C1:C4,R53:R58","Rwvu.teamsheep.","Cwvu.teamsheep.",FALSE,FALSE,FALSE,1,360,300,FALSE,FALSE,TRUE,TRUE,TRUE}</definedName>
    <definedName name="wvu.teamswine." localSheetId="0" hidden="1">{TRUE,TRUE,-0.8,-12.2,483.6,265.8,FALSE,TRUE,TRUE,TRUE,0,4,#N/A,53,#N/A,48.9397590361446,117,1,FALSE,FALSE,3,TRUE,1,FALSE,100,"Swvu.teamswine.","ACwvu.teamswine.",#N/A,FALSE,FALSE,0.5,0.5,1,0.5,1,"&amp;CSwine Selection Teams","",FALSE,FALSE,FALSE,FALSE,1,61,#N/A,#N/A,FALSE,"=C1:C4,R53:R58","Rwvu.teamswine.","Cwvu.teamswine.",FALSE,FALSE,FALSE,1,360,300,FALSE,FALSE,TRUE,TRUE,TRUE}</definedName>
    <definedName name="wvu.teamtotal." localSheetId="0" hidden="1">{TRUE,TRUE,-0.8,-12.2,483.6,265.8,FALSE,TRUE,TRUE,TRUE,0,4,#N/A,53,#N/A,44.367816091954,117,1,FALSE,FALSE,3,TRUE,1,FALSE,100,"Swvu.teamtotal.","ACwvu.teamtotal.",#N/A,FALSE,FALSE,0.5,0.5,1,0.5,1,"&amp;CSheep Selection Individuals","",FALSE,FALSE,FALSE,FALSE,1,61,#N/A,#N/A,FALSE,"=C1:C4,R53:R58","Rwvu.teamtotal.","Cwvu.teamtotal.",FALSE,FALSE,FALSE,1,360,300,FALSE,FALSE,TRUE,TRUE,TRUE}</definedName>
    <definedName name="Z_59B447C1_06B5_11D2_B211_444553540000_.wvu.Cols" localSheetId="0" hidden="1">TAB!$F:$AH,TAB!$AK:$AK,TAB!$AN:$AN</definedName>
    <definedName name="Z_59B447C2_06B5_11D2_B211_444553540000_.wvu.Cols" localSheetId="0" hidden="1">TAB!$F:$AK</definedName>
    <definedName name="Z_59B447C3_06B5_11D2_B211_444553540000_.wvu.Cols" localSheetId="0" hidden="1">TAB!$F:$AH,TAB!$AM:$AN</definedName>
    <definedName name="Z_59B447C4_06B5_11D2_B211_444553540000_.wvu.Cols" localSheetId="0" hidden="1">TAB!$F:$AH,TAB!$AK:$AK,TAB!$AM:$AN</definedName>
    <definedName name="Z_59B447C5_06B5_11D2_B211_444553540000_.wvu.Cols" localSheetId="0" hidden="1">TAB!$F:$AH</definedName>
    <definedName name="Z_59B447C6_06B5_11D2_B211_444553540000_.wvu.Rows" localSheetId="0" hidden="1">TAB!$1:$49</definedName>
    <definedName name="Z_59B447C7_06B5_11D2_B211_444553540000_.wvu.Cols" localSheetId="0" hidden="1">TAB!$AD:$AN</definedName>
    <definedName name="Z_59B447C7_06B5_11D2_B211_444553540000_.wvu.Rows" localSheetId="0" hidden="1">TAB!$1:$49</definedName>
    <definedName name="Z_59B447C9_06B5_11D2_B211_444553540000_.wvu.Cols" localSheetId="0" hidden="1">TAB!$B:$D,TAB!$F:$AK</definedName>
    <definedName name="Z_59B447CA_06B5_11D2_B211_444553540000_.wvu.Cols" localSheetId="0" hidden="1">TAB!$B:$D,TAB!$F:$AH,TAB!$AM:$AN</definedName>
    <definedName name="Z_59B447CB_06B5_11D2_B211_444553540000_.wvu.Cols" localSheetId="0" hidden="1">TAB!$B:$D,TAB!$F:$AH,TAB!$AK:$AK,TAB!$AM:$AN</definedName>
    <definedName name="Z_59B447CC_06B5_11D2_B211_444553540000_.wvu.Cols" localSheetId="0" hidden="1">TAB!$B:$D,TAB!$F:$AH</definedName>
    <definedName name="Z_A03AB101_E196_11D1_8F6F_0080C8887D4C_.wvu.Cols" localSheetId="0" hidden="1">TAB!$F:$AH,TAB!$AK:$AK,TAB!$AN:$AN</definedName>
    <definedName name="Z_A03AB101_E196_11D1_8F6F_0080C8887D4C_.wvu.Rows" localSheetId="0" hidden="1">TAB!$1:$52,TAB!#REF!,TAB!#REF!,TAB!#REF!,TAB!#REF!,TAB!#REF!,TAB!#REF!,TAB!#REF!,TAB!#REF!,TAB!#REF!,TAB!#REF!,TAB!#REF!,TAB!#REF!,TAB!#REF!,TAB!#REF!</definedName>
    <definedName name="Z_A03AB102_E196_11D1_8F6F_0080C8887D4C_.wvu.Cols" localSheetId="0" hidden="1">TAB!$F:$AK</definedName>
    <definedName name="Z_A03AB102_E196_11D1_8F6F_0080C8887D4C_.wvu.Rows" localSheetId="0" hidden="1">TAB!$1:$52,TAB!#REF!,TAB!#REF!,TAB!#REF!,TAB!#REF!,TAB!#REF!,TAB!#REF!,TAB!#REF!,TAB!#REF!,TAB!#REF!,TAB!#REF!,TAB!#REF!,TAB!#REF!,TAB!#REF!,TAB!#REF!</definedName>
    <definedName name="Z_A03AB103_E196_11D1_8F6F_0080C8887D4C_.wvu.Cols" localSheetId="0" hidden="1">TAB!$F:$AH,TAB!$AM:$AN</definedName>
    <definedName name="Z_A03AB103_E196_11D1_8F6F_0080C8887D4C_.wvu.Rows" localSheetId="0" hidden="1">TAB!$1:$52,TAB!#REF!,TAB!#REF!,TAB!#REF!,TAB!#REF!,TAB!#REF!,TAB!#REF!,TAB!#REF!,TAB!#REF!,TAB!#REF!,TAB!#REF!,TAB!#REF!,TAB!#REF!,TAB!#REF!,TAB!#REF!</definedName>
    <definedName name="Z_A03AB104_E196_11D1_8F6F_0080C8887D4C_.wvu.Cols" localSheetId="0" hidden="1">TAB!$F:$AH,TAB!$AK:$AK,TAB!$AM:$AN</definedName>
    <definedName name="Z_A03AB104_E196_11D1_8F6F_0080C8887D4C_.wvu.Rows" localSheetId="0" hidden="1">TAB!$1:$52,TAB!#REF!,TAB!#REF!,TAB!#REF!,TAB!#REF!,TAB!#REF!,TAB!#REF!,TAB!#REF!,TAB!#REF!,TAB!#REF!,TAB!#REF!,TAB!#REF!,TAB!#REF!,TAB!#REF!,TAB!#REF!</definedName>
    <definedName name="Z_A03AB105_E196_11D1_8F6F_0080C8887D4C_.wvu.Cols" localSheetId="0" hidden="1">TAB!$F:$AH</definedName>
    <definedName name="Z_A03AB105_E196_11D1_8F6F_0080C8887D4C_.wvu.Rows" localSheetId="0" hidden="1">TAB!$1:$52,TAB!#REF!,TAB!#REF!,TAB!#REF!,TAB!#REF!,TAB!#REF!,TAB!#REF!,TAB!#REF!,TAB!#REF!,TAB!#REF!,TAB!#REF!,TAB!#REF!,TAB!#REF!,TAB!#REF!,TAB!#REF!</definedName>
    <definedName name="Z_A03AB106_E196_11D1_8F6F_0080C8887D4C_.wvu.Rows" localSheetId="0" hidden="1">TAB!$1:$49</definedName>
    <definedName name="Z_A03AB107_E196_11D1_8F6F_0080C8887D4C_.wvu.Cols" localSheetId="0" hidden="1">TAB!$AD:$AN</definedName>
    <definedName name="Z_A03AB107_E196_11D1_8F6F_0080C8887D4C_.wvu.Rows" localSheetId="0" hidden="1">TAB!$1:$49</definedName>
    <definedName name="Z_A03AB108_E196_11D1_8F6F_0080C8887D4C_.wvu.Rows" localSheetId="0" hidden="1">TAB!$1:$52,TAB!#REF!,TAB!#REF!,TAB!#REF!,TAB!#REF!,TAB!#REF!,TAB!#REF!,TAB!#REF!,TAB!#REF!,TAB!#REF!,TAB!#REF!,TAB!#REF!,TAB!#REF!,TAB!#REF!,TAB!#REF!</definedName>
    <definedName name="Z_A03AB109_E196_11D1_8F6F_0080C8887D4C_.wvu.Cols" localSheetId="0" hidden="1">TAB!$B:$D,TAB!$F:$AK</definedName>
    <definedName name="Z_A03AB109_E196_11D1_8F6F_0080C8887D4C_.wvu.Rows" localSheetId="0" hidden="1">TAB!$1:$52,TAB!#REF!,TAB!#REF!,TAB!#REF!,TAB!#REF!,TAB!#REF!,TAB!#REF!,TAB!#REF!,TAB!#REF!,TAB!#REF!,TAB!#REF!,TAB!#REF!,TAB!#REF!,TAB!#REF!,TAB!#REF!</definedName>
    <definedName name="Z_A03AB10A_E196_11D1_8F6F_0080C8887D4C_.wvu.Cols" localSheetId="0" hidden="1">TAB!$B:$D,TAB!$F:$AH,TAB!$AM:$AN</definedName>
    <definedName name="Z_A03AB10A_E196_11D1_8F6F_0080C8887D4C_.wvu.Rows" localSheetId="0" hidden="1">TAB!$1:$52,TAB!#REF!,TAB!#REF!,TAB!#REF!,TAB!#REF!,TAB!#REF!,TAB!#REF!,TAB!#REF!,TAB!#REF!,TAB!#REF!,TAB!#REF!,TAB!#REF!,TAB!#REF!,TAB!#REF!,TAB!#REF!</definedName>
    <definedName name="Z_A03AB10B_E196_11D1_8F6F_0080C8887D4C_.wvu.Cols" localSheetId="0" hidden="1">TAB!$B:$D,TAB!$F:$AH,TAB!$AK:$AK,TAB!$AM:$AN</definedName>
    <definedName name="Z_A03AB10B_E196_11D1_8F6F_0080C8887D4C_.wvu.Rows" localSheetId="0" hidden="1">TAB!$1:$52,TAB!#REF!,TAB!#REF!,TAB!#REF!,TAB!#REF!,TAB!#REF!,TAB!#REF!,TAB!#REF!,TAB!#REF!,TAB!#REF!,TAB!#REF!,TAB!#REF!,TAB!#REF!,TAB!#REF!,TAB!#REF!</definedName>
    <definedName name="Z_A03AB10C_E196_11D1_8F6F_0080C8887D4C_.wvu.Cols" localSheetId="0" hidden="1">TAB!$B:$D,TAB!$F:$AH</definedName>
    <definedName name="Z_A03AB10C_E196_11D1_8F6F_0080C8887D4C_.wvu.Rows" localSheetId="0" hidden="1">TAB!$1:$52,TAB!#REF!,TAB!#REF!,TAB!#REF!,TAB!#REF!,TAB!#REF!,TAB!#REF!,TAB!#REF!,TAB!#REF!,TAB!#REF!,TAB!#REF!,TAB!#REF!,TAB!#REF!,TAB!#REF!,TAB!#REF!</definedName>
    <definedName name="Z_A99C5621_077C_11D2_8F6F_0080C8887D4C_.wvu.Cols" localSheetId="0" hidden="1">TAB!$F:$AH,TAB!$AK:$AK,TAB!$AN:$AN</definedName>
    <definedName name="Z_A99C5622_077C_11D2_8F6F_0080C8887D4C_.wvu.Cols" localSheetId="0" hidden="1">TAB!$F:$AK</definedName>
    <definedName name="Z_A99C5623_077C_11D2_8F6F_0080C8887D4C_.wvu.Cols" localSheetId="0" hidden="1">TAB!$F:$AH,TAB!$AM:$AN</definedName>
    <definedName name="Z_A99C5624_077C_11D2_8F6F_0080C8887D4C_.wvu.Cols" localSheetId="0" hidden="1">TAB!$F:$AH,TAB!$AK:$AK,TAB!$AM:$AN</definedName>
    <definedName name="Z_A99C5625_077C_11D2_8F6F_0080C8887D4C_.wvu.Cols" localSheetId="0" hidden="1">TAB!$F:$AH</definedName>
    <definedName name="Z_A99C5626_077C_11D2_8F6F_0080C8887D4C_.wvu.Rows" localSheetId="0" hidden="1">TAB!$1:$49</definedName>
    <definedName name="Z_A99C5627_077C_11D2_8F6F_0080C8887D4C_.wvu.Cols" localSheetId="0" hidden="1">TAB!$AD:$AN</definedName>
    <definedName name="Z_A99C5627_077C_11D2_8F6F_0080C8887D4C_.wvu.Rows" localSheetId="0" hidden="1">TAB!$1:$49</definedName>
    <definedName name="Z_A99C5629_077C_11D2_8F6F_0080C8887D4C_.wvu.Cols" localSheetId="0" hidden="1">TAB!$B:$D,TAB!$F:$AK</definedName>
    <definedName name="Z_A99C562A_077C_11D2_8F6F_0080C8887D4C_.wvu.Cols" localSheetId="0" hidden="1">TAB!$B:$D,TAB!$F:$AH,TAB!$AM:$AN</definedName>
    <definedName name="Z_A99C562B_077C_11D2_8F6F_0080C8887D4C_.wvu.Cols" localSheetId="0" hidden="1">TAB!$B:$D,TAB!$F:$AH,TAB!$AK:$AK,TAB!$AM:$AN</definedName>
    <definedName name="Z_A99C562C_077C_11D2_8F6F_0080C8887D4C_.wvu.Cols" localSheetId="0" hidden="1">TAB!$B:$D,TAB!$F:$AH</definedName>
    <definedName name="Z_E6166F6B_E0FE_11D1_B211_444553540000_.wvu.Cols" localSheetId="0" hidden="1">TAB!$F:$AH,TAB!$AK:$AK,TAB!$AN:$AN</definedName>
    <definedName name="Z_E6166F6B_E0FE_11D1_B211_444553540000_.wvu.Rows" localSheetId="0" hidden="1">TAB!$1:$52,TAB!#REF!,TAB!#REF!,TAB!#REF!,TAB!#REF!,TAB!#REF!,TAB!#REF!,TAB!#REF!,TAB!#REF!,TAB!#REF!,TAB!#REF!,TAB!#REF!,TAB!#REF!,TAB!#REF!,TAB!#REF!</definedName>
    <definedName name="Z_E6166F6C_E0FE_11D1_B211_444553540000_.wvu.Cols" localSheetId="0" hidden="1">TAB!$F:$AK</definedName>
    <definedName name="Z_E6166F6C_E0FE_11D1_B211_444553540000_.wvu.Rows" localSheetId="0" hidden="1">TAB!$1:$52,TAB!#REF!,TAB!#REF!,TAB!#REF!,TAB!#REF!,TAB!#REF!,TAB!#REF!,TAB!#REF!,TAB!#REF!,TAB!#REF!,TAB!#REF!,TAB!#REF!,TAB!#REF!,TAB!#REF!,TAB!#REF!</definedName>
    <definedName name="Z_E6166F6D_E0FE_11D1_B211_444553540000_.wvu.Cols" localSheetId="0" hidden="1">TAB!$F:$AH,TAB!$AM:$AN</definedName>
    <definedName name="Z_E6166F6D_E0FE_11D1_B211_444553540000_.wvu.Rows" localSheetId="0" hidden="1">TAB!$1:$52,TAB!#REF!,TAB!#REF!,TAB!#REF!,TAB!#REF!,TAB!#REF!,TAB!#REF!,TAB!#REF!,TAB!#REF!,TAB!#REF!,TAB!#REF!,TAB!#REF!,TAB!#REF!,TAB!#REF!,TAB!#REF!</definedName>
    <definedName name="Z_E6166F6E_E0FE_11D1_B211_444553540000_.wvu.Cols" localSheetId="0" hidden="1">TAB!$F:$AH,TAB!$AK:$AK,TAB!$AM:$AN</definedName>
    <definedName name="Z_E6166F6E_E0FE_11D1_B211_444553540000_.wvu.Rows" localSheetId="0" hidden="1">TAB!$1:$52,TAB!#REF!,TAB!#REF!,TAB!#REF!,TAB!#REF!,TAB!#REF!,TAB!#REF!,TAB!#REF!,TAB!#REF!,TAB!#REF!,TAB!#REF!,TAB!#REF!,TAB!#REF!,TAB!#REF!,TAB!#REF!</definedName>
    <definedName name="Z_E6166F6F_E0FE_11D1_B211_444553540000_.wvu.Cols" localSheetId="0" hidden="1">TAB!$F:$AH</definedName>
    <definedName name="Z_E6166F6F_E0FE_11D1_B211_444553540000_.wvu.Rows" localSheetId="0" hidden="1">TAB!$1:$52,TAB!#REF!,TAB!#REF!,TAB!#REF!,TAB!#REF!,TAB!#REF!,TAB!#REF!,TAB!#REF!,TAB!#REF!,TAB!#REF!,TAB!#REF!,TAB!#REF!,TAB!#REF!,TAB!#REF!,TAB!#REF!</definedName>
    <definedName name="Z_E6166F70_E0FE_11D1_B211_444553540000_.wvu.Rows" localSheetId="0" hidden="1">TAB!$1:$49</definedName>
    <definedName name="Z_E6166F71_E0FE_11D1_B211_444553540000_.wvu.Cols" localSheetId="0" hidden="1">TAB!$AD:$AN</definedName>
    <definedName name="Z_E6166F71_E0FE_11D1_B211_444553540000_.wvu.Rows" localSheetId="0" hidden="1">TAB!$1:$49</definedName>
    <definedName name="Z_E6166F72_E0FE_11D1_B211_444553540000_.wvu.Rows" localSheetId="0" hidden="1">TAB!$1:$52,TAB!#REF!,TAB!#REF!,TAB!#REF!,TAB!#REF!,TAB!#REF!,TAB!#REF!,TAB!#REF!,TAB!#REF!,TAB!#REF!,TAB!#REF!,TAB!#REF!,TAB!#REF!,TAB!#REF!,TAB!#REF!</definedName>
    <definedName name="Z_E6166F73_E0FE_11D1_B211_444553540000_.wvu.Cols" localSheetId="0" hidden="1">TAB!$B:$D,TAB!$F:$AK</definedName>
    <definedName name="Z_E6166F73_E0FE_11D1_B211_444553540000_.wvu.Rows" localSheetId="0" hidden="1">TAB!$1:$52,TAB!#REF!,TAB!#REF!,TAB!#REF!,TAB!#REF!,TAB!#REF!,TAB!#REF!,TAB!#REF!,TAB!#REF!,TAB!#REF!,TAB!#REF!,TAB!#REF!,TAB!#REF!,TAB!#REF!,TAB!#REF!</definedName>
    <definedName name="Z_E6166F74_E0FE_11D1_B211_444553540000_.wvu.Cols" localSheetId="0" hidden="1">TAB!$B:$D,TAB!$F:$AH,TAB!$AM:$AN</definedName>
    <definedName name="Z_E6166F74_E0FE_11D1_B211_444553540000_.wvu.Rows" localSheetId="0" hidden="1">TAB!$1:$52,TAB!#REF!,TAB!#REF!,TAB!#REF!,TAB!#REF!,TAB!#REF!,TAB!#REF!,TAB!#REF!,TAB!#REF!,TAB!#REF!,TAB!#REF!,TAB!#REF!,TAB!#REF!,TAB!#REF!,TAB!#REF!</definedName>
    <definedName name="Z_E6166F75_E0FE_11D1_B211_444553540000_.wvu.Cols" localSheetId="0" hidden="1">TAB!$B:$D,TAB!$F:$AH,TAB!$AK:$AK,TAB!$AM:$AN</definedName>
    <definedName name="Z_E6166F75_E0FE_11D1_B211_444553540000_.wvu.Rows" localSheetId="0" hidden="1">TAB!$1:$52,TAB!#REF!,TAB!#REF!,TAB!#REF!,TAB!#REF!,TAB!#REF!,TAB!#REF!,TAB!#REF!,TAB!#REF!,TAB!#REF!,TAB!#REF!,TAB!#REF!,TAB!#REF!,TAB!#REF!,TAB!#REF!</definedName>
    <definedName name="Z_E6166F76_E0FE_11D1_B211_444553540000_.wvu.Cols" localSheetId="0" hidden="1">TAB!$B:$D,TAB!$F:$AH</definedName>
    <definedName name="Z_E6166F76_E0FE_11D1_B211_444553540000_.wvu.Rows" localSheetId="0" hidden="1">TAB!$1:$52,TAB!#REF!,TAB!#REF!,TAB!#REF!,TAB!#REF!,TAB!#REF!,TAB!#REF!,TAB!#REF!,TAB!#REF!,TAB!#REF!,TAB!#REF!,TAB!#REF!,TAB!#REF!,TAB!#REF!,TAB!#REF!</definedName>
    <definedName name="Z_E6166FD5_E0FE_11D1_B211_444553540000_.wvu.Cols" localSheetId="0" hidden="1">TAB!$F:$AH,TAB!$AK:$AK,TAB!$AN:$AN</definedName>
    <definedName name="Z_E6166FD5_E0FE_11D1_B211_444553540000_.wvu.Rows" localSheetId="0" hidden="1">TAB!$1:$52,TAB!#REF!,TAB!#REF!,TAB!#REF!,TAB!#REF!,TAB!#REF!,TAB!#REF!,TAB!#REF!,TAB!#REF!,TAB!#REF!,TAB!#REF!,TAB!#REF!,TAB!#REF!,TAB!#REF!,TAB!#REF!</definedName>
    <definedName name="Z_E6166FD6_E0FE_11D1_B211_444553540000_.wvu.Cols" localSheetId="0" hidden="1">TAB!$F:$AK</definedName>
    <definedName name="Z_E6166FD6_E0FE_11D1_B211_444553540000_.wvu.Rows" localSheetId="0" hidden="1">TAB!$1:$52,TAB!#REF!,TAB!#REF!,TAB!#REF!,TAB!#REF!,TAB!#REF!,TAB!#REF!,TAB!#REF!,TAB!#REF!,TAB!#REF!,TAB!#REF!,TAB!#REF!,TAB!#REF!,TAB!#REF!,TAB!#REF!</definedName>
    <definedName name="Z_E6166FD7_E0FE_11D1_B211_444553540000_.wvu.Cols" localSheetId="0" hidden="1">TAB!$F:$AH,TAB!$AM:$AN</definedName>
    <definedName name="Z_E6166FD7_E0FE_11D1_B211_444553540000_.wvu.Rows" localSheetId="0" hidden="1">TAB!$1:$52,TAB!#REF!,TAB!#REF!,TAB!#REF!,TAB!#REF!,TAB!#REF!,TAB!#REF!,TAB!#REF!,TAB!#REF!,TAB!#REF!,TAB!#REF!,TAB!#REF!,TAB!#REF!,TAB!#REF!,TAB!#REF!</definedName>
    <definedName name="Z_E6166FD8_E0FE_11D1_B211_444553540000_.wvu.Cols" localSheetId="0" hidden="1">TAB!$F:$AH,TAB!$AK:$AK,TAB!$AM:$AN</definedName>
    <definedName name="Z_E6166FD8_E0FE_11D1_B211_444553540000_.wvu.Rows" localSheetId="0" hidden="1">TAB!$1:$52,TAB!#REF!,TAB!#REF!,TAB!#REF!,TAB!#REF!,TAB!#REF!,TAB!#REF!,TAB!#REF!,TAB!#REF!,TAB!#REF!,TAB!#REF!,TAB!#REF!,TAB!#REF!,TAB!#REF!,TAB!#REF!</definedName>
    <definedName name="Z_E6166FD9_E0FE_11D1_B211_444553540000_.wvu.Cols" localSheetId="0" hidden="1">TAB!$F:$AH</definedName>
    <definedName name="Z_E6166FD9_E0FE_11D1_B211_444553540000_.wvu.Rows" localSheetId="0" hidden="1">TAB!$1:$52,TAB!#REF!,TAB!#REF!,TAB!#REF!,TAB!#REF!,TAB!#REF!,TAB!#REF!,TAB!#REF!,TAB!#REF!,TAB!#REF!,TAB!#REF!,TAB!#REF!,TAB!#REF!,TAB!#REF!,TAB!#REF!</definedName>
    <definedName name="Z_E6166FDA_E0FE_11D1_B211_444553540000_.wvu.Rows" localSheetId="0" hidden="1">TAB!$1:$49</definedName>
    <definedName name="Z_E6166FDB_E0FE_11D1_B211_444553540000_.wvu.Cols" localSheetId="0" hidden="1">TAB!$AD:$AN</definedName>
    <definedName name="Z_E6166FDB_E0FE_11D1_B211_444553540000_.wvu.Rows" localSheetId="0" hidden="1">TAB!$1:$49</definedName>
    <definedName name="Z_E6166FDC_E0FE_11D1_B211_444553540000_.wvu.Rows" localSheetId="0" hidden="1">TAB!$1:$52,TAB!#REF!,TAB!#REF!,TAB!#REF!,TAB!#REF!,TAB!#REF!,TAB!#REF!,TAB!#REF!,TAB!#REF!,TAB!#REF!,TAB!#REF!,TAB!#REF!,TAB!#REF!,TAB!#REF!,TAB!#REF!</definedName>
    <definedName name="Z_E6166FDD_E0FE_11D1_B211_444553540000_.wvu.Cols" localSheetId="0" hidden="1">TAB!$B:$D,TAB!$F:$AK</definedName>
    <definedName name="Z_E6166FDD_E0FE_11D1_B211_444553540000_.wvu.Rows" localSheetId="0" hidden="1">TAB!$1:$52,TAB!#REF!,TAB!#REF!,TAB!#REF!,TAB!#REF!,TAB!#REF!,TAB!#REF!,TAB!#REF!,TAB!#REF!,TAB!#REF!,TAB!#REF!,TAB!#REF!,TAB!#REF!,TAB!#REF!,TAB!#REF!</definedName>
    <definedName name="Z_E6166FDE_E0FE_11D1_B211_444553540000_.wvu.Cols" localSheetId="0" hidden="1">TAB!$B:$D,TAB!$F:$AH,TAB!$AM:$AN</definedName>
    <definedName name="Z_E6166FDE_E0FE_11D1_B211_444553540000_.wvu.Rows" localSheetId="0" hidden="1">TAB!$1:$52,TAB!#REF!,TAB!#REF!,TAB!#REF!,TAB!#REF!,TAB!#REF!,TAB!#REF!,TAB!#REF!,TAB!#REF!,TAB!#REF!,TAB!#REF!,TAB!#REF!,TAB!#REF!,TAB!#REF!,TAB!#REF!</definedName>
    <definedName name="Z_E6166FDF_E0FE_11D1_B211_444553540000_.wvu.Cols" localSheetId="0" hidden="1">TAB!$B:$D,TAB!$F:$AH,TAB!$AK:$AK,TAB!$AM:$AN</definedName>
    <definedName name="Z_E6166FDF_E0FE_11D1_B211_444553540000_.wvu.Rows" localSheetId="0" hidden="1">TAB!$1:$52,TAB!#REF!,TAB!#REF!,TAB!#REF!,TAB!#REF!,TAB!#REF!,TAB!#REF!,TAB!#REF!,TAB!#REF!,TAB!#REF!,TAB!#REF!,TAB!#REF!,TAB!#REF!,TAB!#REF!,TAB!#REF!</definedName>
    <definedName name="Z_E6166FE0_E0FE_11D1_B211_444553540000_.wvu.Cols" localSheetId="0" hidden="1">TAB!$B:$D,TAB!$F:$AH</definedName>
    <definedName name="Z_E6166FE0_E0FE_11D1_B211_444553540000_.wvu.Rows" localSheetId="0" hidden="1">TAB!$1:$52,TAB!#REF!,TAB!#REF!,TAB!#REF!,TAB!#REF!,TAB!#REF!,TAB!#REF!,TAB!#REF!,TAB!#REF!,TAB!#REF!,TAB!#REF!,TAB!#REF!,TAB!#REF!,TAB!#REF!,TAB!#REF!</definedName>
  </definedNames>
  <calcPr calcId="191028"/>
  <customWorkbookViews>
    <customWorkbookView name="all (TAB)" guid="{A99C5620-077C-11D2-8F6F-0080C8887D4C}" maximized="1" xWindow="2" yWindow="6" windowWidth="634" windowHeight="325" activeSheetId="1"/>
    <customWorkbookView name="indbeef (TAB)" guid="{A99C5621-077C-11D2-8F6F-0080C8887D4C}" maximized="1" xWindow="2" yWindow="6" windowWidth="634" windowHeight="325" activeSheetId="1"/>
    <customWorkbookView name="indover (TAB)" guid="{A99C5622-077C-11D2-8F6F-0080C8887D4C}" maximized="1" xWindow="2" yWindow="6" windowWidth="634" windowHeight="325" activeSheetId="1"/>
    <customWorkbookView name="indsheep (TAB)" guid="{A99C5623-077C-11D2-8F6F-0080C8887D4C}" maximized="1" xWindow="2" yWindow="6" windowWidth="634" windowHeight="325" activeSheetId="1"/>
    <customWorkbookView name="indswine (TAB)" guid="{A99C5624-077C-11D2-8F6F-0080C8887D4C}" maximized="1" xWindow="2" yWindow="6" windowWidth="634" windowHeight="325" activeSheetId="1"/>
    <customWorkbookView name="indtotal (TAB)" guid="{A99C5625-077C-11D2-8F6F-0080C8887D4C}" maximized="1" xWindow="2" yWindow="6" windowWidth="634" windowHeight="325" activeSheetId="1"/>
    <customWorkbookView name="notop (TAB)" guid="{A99C5626-077C-11D2-8F6F-0080C8887D4C}" maximized="1" xWindow="2" yWindow="6" windowWidth="634" windowHeight="325" activeSheetId="1"/>
    <customWorkbookView name="placings (TAB)" guid="{A99C5627-077C-11D2-8F6F-0080C8887D4C}" maximized="1" xWindow="2" yWindow="6" windowWidth="634" windowHeight="325" activeSheetId="1"/>
    <customWorkbookView name="teambeef (TAB)" guid="{A99C5628-077C-11D2-8F6F-0080C8887D4C}" maximized="1" xWindow="2" yWindow="6" windowWidth="634" windowHeight="325" activeSheetId="1"/>
    <customWorkbookView name="teamover (TAB)" guid="{A99C5629-077C-11D2-8F6F-0080C8887D4C}" maximized="1" xWindow="2" yWindow="6" windowWidth="634" windowHeight="325" activeSheetId="1"/>
    <customWorkbookView name="teamsheep (TAB)" guid="{A99C562A-077C-11D2-8F6F-0080C8887D4C}" maximized="1" xWindow="2" yWindow="6" windowWidth="634" windowHeight="325" activeSheetId="1"/>
    <customWorkbookView name="teamswine (TAB)" guid="{A99C562B-077C-11D2-8F6F-0080C8887D4C}" maximized="1" xWindow="2" yWindow="6" windowWidth="634" windowHeight="325" activeSheetId="1"/>
    <customWorkbookView name="teamtotal (TAB)" guid="{A99C562C-077C-11D2-8F6F-0080C8887D4C}" maximized="1" xWindow="2" yWindow="6" windowWidth="634" windowHeight="32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65" i="2" l="1"/>
  <c r="AO81" i="2" l="1"/>
  <c r="AO91" i="2"/>
  <c r="AO69" i="2"/>
  <c r="AL63" i="3"/>
  <c r="AK63" i="3"/>
  <c r="AB63" i="3"/>
  <c r="Y63" i="3"/>
  <c r="V63" i="3"/>
  <c r="S63" i="3"/>
  <c r="P63" i="3"/>
  <c r="M63" i="3"/>
  <c r="J63" i="3"/>
  <c r="G63" i="3"/>
  <c r="AL64" i="3"/>
  <c r="AK64" i="3"/>
  <c r="AB64" i="3"/>
  <c r="Y64" i="3"/>
  <c r="V64" i="3"/>
  <c r="S64" i="3"/>
  <c r="P64" i="3"/>
  <c r="M64" i="3"/>
  <c r="J64" i="3"/>
  <c r="G64" i="3"/>
  <c r="AC3" i="3"/>
  <c r="AC4" i="3" s="1"/>
  <c r="Z6" i="3"/>
  <c r="Z7" i="3" s="1"/>
  <c r="N3" i="3"/>
  <c r="N5" i="3" s="1"/>
  <c r="K6" i="3"/>
  <c r="K7" i="3" s="1"/>
  <c r="H8" i="3"/>
  <c r="AL70" i="3"/>
  <c r="AK70" i="3"/>
  <c r="AB70" i="3"/>
  <c r="Y70" i="3"/>
  <c r="V70" i="3"/>
  <c r="S70" i="3"/>
  <c r="P70" i="3"/>
  <c r="M70" i="3"/>
  <c r="J70" i="3"/>
  <c r="G70" i="3"/>
  <c r="AL76" i="3"/>
  <c r="AK76" i="3"/>
  <c r="AB76" i="3"/>
  <c r="Y76" i="3"/>
  <c r="V76" i="3"/>
  <c r="S76" i="3"/>
  <c r="P76" i="3"/>
  <c r="M76" i="3"/>
  <c r="J76" i="3"/>
  <c r="G76" i="3"/>
  <c r="AL78" i="3"/>
  <c r="AK78" i="3"/>
  <c r="AB78" i="3"/>
  <c r="Y78" i="3"/>
  <c r="V78" i="3"/>
  <c r="S78" i="3"/>
  <c r="P78" i="3"/>
  <c r="M78" i="3"/>
  <c r="J78" i="3"/>
  <c r="G78" i="3"/>
  <c r="AL82" i="3"/>
  <c r="AK82" i="3"/>
  <c r="AB82" i="3"/>
  <c r="Y82" i="3"/>
  <c r="V82" i="3"/>
  <c r="S82" i="3"/>
  <c r="P82" i="3"/>
  <c r="M82" i="3"/>
  <c r="J82" i="3"/>
  <c r="G82" i="3"/>
  <c r="AL77" i="3"/>
  <c r="AK77" i="3"/>
  <c r="AB77" i="3"/>
  <c r="Y77" i="3"/>
  <c r="V77" i="3"/>
  <c r="S77" i="3"/>
  <c r="P77" i="3"/>
  <c r="M77" i="3"/>
  <c r="J77" i="3"/>
  <c r="G77" i="3"/>
  <c r="AL86" i="3"/>
  <c r="AK86" i="3"/>
  <c r="AB86" i="3"/>
  <c r="Y86" i="3"/>
  <c r="V86" i="3"/>
  <c r="S86" i="3"/>
  <c r="P86" i="3"/>
  <c r="M86" i="3"/>
  <c r="J86" i="3"/>
  <c r="G86" i="3"/>
  <c r="AL81" i="3"/>
  <c r="AK81" i="3"/>
  <c r="AB81" i="3"/>
  <c r="Y81" i="3"/>
  <c r="V81" i="3"/>
  <c r="S81" i="3"/>
  <c r="P81" i="3"/>
  <c r="M81" i="3"/>
  <c r="J81" i="3"/>
  <c r="G81" i="3"/>
  <c r="AL73" i="3"/>
  <c r="AK73" i="3"/>
  <c r="AB73" i="3"/>
  <c r="Y73" i="3"/>
  <c r="V73" i="3"/>
  <c r="S73" i="3"/>
  <c r="P73" i="3"/>
  <c r="M73" i="3"/>
  <c r="J73" i="3"/>
  <c r="G73" i="3"/>
  <c r="AL88" i="3"/>
  <c r="AK88" i="3"/>
  <c r="AB88" i="3"/>
  <c r="Y88" i="3"/>
  <c r="Z88" i="3" s="1"/>
  <c r="V88" i="3"/>
  <c r="S88" i="3"/>
  <c r="P88" i="3"/>
  <c r="M88" i="3"/>
  <c r="J88" i="3"/>
  <c r="G88" i="3"/>
  <c r="AL87" i="3"/>
  <c r="AK87" i="3"/>
  <c r="AB87" i="3"/>
  <c r="Y87" i="3"/>
  <c r="V87" i="3"/>
  <c r="S87" i="3"/>
  <c r="P87" i="3"/>
  <c r="M87" i="3"/>
  <c r="J87" i="3"/>
  <c r="G87" i="3"/>
  <c r="AL84" i="3"/>
  <c r="AK84" i="3"/>
  <c r="AB84" i="3"/>
  <c r="Y84" i="3"/>
  <c r="V84" i="3"/>
  <c r="S84" i="3"/>
  <c r="P84" i="3"/>
  <c r="M84" i="3"/>
  <c r="J84" i="3"/>
  <c r="G84" i="3"/>
  <c r="AL85" i="3"/>
  <c r="AK85" i="3"/>
  <c r="AB85" i="3"/>
  <c r="Y85" i="3"/>
  <c r="V85" i="3"/>
  <c r="S85" i="3"/>
  <c r="P85" i="3"/>
  <c r="M85" i="3"/>
  <c r="J85" i="3"/>
  <c r="G85" i="3"/>
  <c r="AL80" i="3"/>
  <c r="AK80" i="3"/>
  <c r="AB80" i="3"/>
  <c r="Y80" i="3"/>
  <c r="V80" i="3"/>
  <c r="S80" i="3"/>
  <c r="P80" i="3"/>
  <c r="M80" i="3"/>
  <c r="J80" i="3"/>
  <c r="G80" i="3"/>
  <c r="AL89" i="3"/>
  <c r="AK89" i="3"/>
  <c r="AB89" i="3"/>
  <c r="Y89" i="3"/>
  <c r="V89" i="3"/>
  <c r="S89" i="3"/>
  <c r="P89" i="3"/>
  <c r="M89" i="3"/>
  <c r="J89" i="3"/>
  <c r="G89" i="3"/>
  <c r="AL65" i="3"/>
  <c r="AK65" i="3"/>
  <c r="AB65" i="3"/>
  <c r="Y65" i="3"/>
  <c r="V65" i="3"/>
  <c r="S65" i="3"/>
  <c r="P65" i="3"/>
  <c r="M65" i="3"/>
  <c r="J65" i="3"/>
  <c r="G65" i="3"/>
  <c r="AL68" i="3"/>
  <c r="AK68" i="3"/>
  <c r="AB68" i="3"/>
  <c r="Y68" i="3"/>
  <c r="V68" i="3"/>
  <c r="S68" i="3"/>
  <c r="P68" i="3"/>
  <c r="M68" i="3"/>
  <c r="J68" i="3"/>
  <c r="G68" i="3"/>
  <c r="AL67" i="3"/>
  <c r="AK67" i="3"/>
  <c r="AB67" i="3"/>
  <c r="Y67" i="3"/>
  <c r="V67" i="3"/>
  <c r="S67" i="3"/>
  <c r="P67" i="3"/>
  <c r="M67" i="3"/>
  <c r="J67" i="3"/>
  <c r="G67" i="3"/>
  <c r="AL62" i="3"/>
  <c r="AK62" i="3"/>
  <c r="AB62" i="3"/>
  <c r="Y62" i="3"/>
  <c r="V62" i="3"/>
  <c r="S62" i="3"/>
  <c r="P62" i="3"/>
  <c r="M62" i="3"/>
  <c r="J62" i="3"/>
  <c r="G62" i="3"/>
  <c r="AL66" i="3"/>
  <c r="AK66" i="3"/>
  <c r="AB66" i="3"/>
  <c r="Y66" i="3"/>
  <c r="V66" i="3"/>
  <c r="S66" i="3"/>
  <c r="P66" i="3"/>
  <c r="M66" i="3"/>
  <c r="J66" i="3"/>
  <c r="G66" i="3"/>
  <c r="AL91" i="3"/>
  <c r="AB91" i="3"/>
  <c r="Y91" i="3"/>
  <c r="V91" i="3"/>
  <c r="S91" i="3"/>
  <c r="P91" i="3"/>
  <c r="M91" i="3"/>
  <c r="J91" i="3"/>
  <c r="G91" i="3"/>
  <c r="AL74" i="3"/>
  <c r="AK74" i="3"/>
  <c r="AB74" i="3"/>
  <c r="Y74" i="3"/>
  <c r="V74" i="3"/>
  <c r="S74" i="3"/>
  <c r="P74" i="3"/>
  <c r="M74" i="3"/>
  <c r="J74" i="3"/>
  <c r="G74" i="3"/>
  <c r="AL83" i="3"/>
  <c r="AK83" i="3"/>
  <c r="AB83" i="3"/>
  <c r="Y83" i="3"/>
  <c r="V83" i="3"/>
  <c r="S83" i="3"/>
  <c r="P83" i="3"/>
  <c r="M83" i="3"/>
  <c r="J83" i="3"/>
  <c r="G83" i="3"/>
  <c r="AL71" i="3"/>
  <c r="AK71" i="3"/>
  <c r="AB71" i="3"/>
  <c r="Y71" i="3"/>
  <c r="V71" i="3"/>
  <c r="S71" i="3"/>
  <c r="P71" i="3"/>
  <c r="M71" i="3"/>
  <c r="J71" i="3"/>
  <c r="G71" i="3"/>
  <c r="AB90" i="3"/>
  <c r="AC90" i="3" s="1"/>
  <c r="AL69" i="3"/>
  <c r="AK69" i="3"/>
  <c r="AB69" i="3"/>
  <c r="Y69" i="3"/>
  <c r="V69" i="3"/>
  <c r="S69" i="3"/>
  <c r="P69" i="3"/>
  <c r="M69" i="3"/>
  <c r="J69" i="3"/>
  <c r="G69" i="3"/>
  <c r="AL79" i="3"/>
  <c r="AK79" i="3"/>
  <c r="AB79" i="3"/>
  <c r="Y79" i="3"/>
  <c r="V79" i="3"/>
  <c r="S79" i="3"/>
  <c r="P79" i="3"/>
  <c r="M79" i="3"/>
  <c r="J79" i="3"/>
  <c r="G79" i="3"/>
  <c r="AL72" i="3"/>
  <c r="AK72" i="3"/>
  <c r="AB72" i="3"/>
  <c r="Y72" i="3"/>
  <c r="V72" i="3"/>
  <c r="S72" i="3"/>
  <c r="P72" i="3"/>
  <c r="M72" i="3"/>
  <c r="J72" i="3"/>
  <c r="G72" i="3"/>
  <c r="AL75" i="3"/>
  <c r="AK75" i="3"/>
  <c r="AB75" i="3"/>
  <c r="Y75" i="3"/>
  <c r="V75" i="3"/>
  <c r="S75" i="3"/>
  <c r="P75" i="3"/>
  <c r="M75" i="3"/>
  <c r="J75" i="3"/>
  <c r="G75" i="3"/>
  <c r="AB8" i="3"/>
  <c r="Y8" i="3"/>
  <c r="W8" i="3"/>
  <c r="T8" i="3"/>
  <c r="Q8" i="3"/>
  <c r="P8" i="3"/>
  <c r="M8" i="3"/>
  <c r="K8" i="3"/>
  <c r="J8" i="3"/>
  <c r="G8" i="3"/>
  <c r="AB7" i="3"/>
  <c r="Y7" i="3"/>
  <c r="P7" i="3"/>
  <c r="M7" i="3"/>
  <c r="J7" i="3"/>
  <c r="G7" i="3"/>
  <c r="AB6" i="3"/>
  <c r="Y6" i="3"/>
  <c r="W6" i="3"/>
  <c r="W7" i="3" s="1"/>
  <c r="T6" i="3"/>
  <c r="T7" i="3" s="1"/>
  <c r="Q6" i="3"/>
  <c r="Q7" i="3" s="1"/>
  <c r="P6" i="3"/>
  <c r="N6" i="3"/>
  <c r="N7" i="3" s="1"/>
  <c r="M6" i="3"/>
  <c r="J6" i="3"/>
  <c r="G6" i="3"/>
  <c r="AB3" i="3"/>
  <c r="Y3" i="3"/>
  <c r="Y5" i="3" s="1"/>
  <c r="W3" i="3"/>
  <c r="W5" i="3" s="1"/>
  <c r="T3" i="3"/>
  <c r="T5" i="3" s="1"/>
  <c r="Q3" i="3"/>
  <c r="Q5" i="3" s="1"/>
  <c r="P3" i="3"/>
  <c r="P4" i="3" s="1"/>
  <c r="M3" i="3"/>
  <c r="M5" i="3" s="1"/>
  <c r="J3" i="3"/>
  <c r="J5" i="3" s="1"/>
  <c r="H3" i="3"/>
  <c r="H5" i="3" s="1"/>
  <c r="G3" i="3"/>
  <c r="AB2" i="3"/>
  <c r="Y2" i="3"/>
  <c r="W2" i="3"/>
  <c r="T2" i="3"/>
  <c r="Q2" i="3"/>
  <c r="P2" i="3"/>
  <c r="M2" i="3"/>
  <c r="J2" i="3"/>
  <c r="H2" i="3"/>
  <c r="G2" i="3"/>
  <c r="AL102" i="2"/>
  <c r="AK102" i="2"/>
  <c r="AB102" i="2"/>
  <c r="Y102" i="2"/>
  <c r="V102" i="2"/>
  <c r="S102" i="2"/>
  <c r="P102" i="2"/>
  <c r="M102" i="2"/>
  <c r="J102" i="2"/>
  <c r="G102" i="2"/>
  <c r="AL101" i="2"/>
  <c r="AK101" i="2"/>
  <c r="AB101" i="2"/>
  <c r="Y101" i="2"/>
  <c r="V101" i="2"/>
  <c r="S101" i="2"/>
  <c r="P101" i="2"/>
  <c r="M101" i="2"/>
  <c r="J101" i="2"/>
  <c r="G101" i="2"/>
  <c r="AL98" i="2"/>
  <c r="AK98" i="2"/>
  <c r="AB98" i="2"/>
  <c r="Y98" i="2"/>
  <c r="V98" i="2"/>
  <c r="S98" i="2"/>
  <c r="P98" i="2"/>
  <c r="M98" i="2"/>
  <c r="J98" i="2"/>
  <c r="G98" i="2"/>
  <c r="AL97" i="2"/>
  <c r="AK97" i="2"/>
  <c r="AB97" i="2"/>
  <c r="Y97" i="2"/>
  <c r="V97" i="2"/>
  <c r="S97" i="2"/>
  <c r="P97" i="2"/>
  <c r="M97" i="2"/>
  <c r="J97" i="2"/>
  <c r="G97" i="2"/>
  <c r="AL96" i="2"/>
  <c r="AK96" i="2"/>
  <c r="AB96" i="2"/>
  <c r="Y96" i="2"/>
  <c r="V96" i="2"/>
  <c r="S96" i="2"/>
  <c r="P96" i="2"/>
  <c r="M96" i="2"/>
  <c r="J96" i="2"/>
  <c r="G96" i="2"/>
  <c r="AL95" i="2"/>
  <c r="AK95" i="2"/>
  <c r="AB95" i="2"/>
  <c r="Y95" i="2"/>
  <c r="V95" i="2"/>
  <c r="S95" i="2"/>
  <c r="P95" i="2"/>
  <c r="M95" i="2"/>
  <c r="J95" i="2"/>
  <c r="G95" i="2"/>
  <c r="AL91" i="2"/>
  <c r="AK91" i="2"/>
  <c r="AB91" i="2"/>
  <c r="Y91" i="2"/>
  <c r="V91" i="2"/>
  <c r="S91" i="2"/>
  <c r="P91" i="2"/>
  <c r="M91" i="2"/>
  <c r="J91" i="2"/>
  <c r="G91" i="2"/>
  <c r="AL90" i="2"/>
  <c r="AK90" i="2"/>
  <c r="AB90" i="2"/>
  <c r="Y90" i="2"/>
  <c r="V90" i="2"/>
  <c r="S90" i="2"/>
  <c r="P90" i="2"/>
  <c r="M90" i="2"/>
  <c r="J90" i="2"/>
  <c r="G90" i="2"/>
  <c r="AL89" i="2"/>
  <c r="AK89" i="2"/>
  <c r="AB89" i="2"/>
  <c r="Y89" i="2"/>
  <c r="V89" i="2"/>
  <c r="S89" i="2"/>
  <c r="P89" i="2"/>
  <c r="M89" i="2"/>
  <c r="J89" i="2"/>
  <c r="G89" i="2"/>
  <c r="AL87" i="2"/>
  <c r="AK87" i="2"/>
  <c r="AB87" i="2"/>
  <c r="Y87" i="2"/>
  <c r="V87" i="2"/>
  <c r="S87" i="2"/>
  <c r="P87" i="2"/>
  <c r="M87" i="2"/>
  <c r="J87" i="2"/>
  <c r="G87" i="2"/>
  <c r="AL86" i="2"/>
  <c r="AK86" i="2"/>
  <c r="AB86" i="2"/>
  <c r="Y86" i="2"/>
  <c r="Z86" i="2" s="1"/>
  <c r="V86" i="2"/>
  <c r="S86" i="2"/>
  <c r="P86" i="2"/>
  <c r="M86" i="2"/>
  <c r="J86" i="2"/>
  <c r="G86" i="2"/>
  <c r="AL85" i="2"/>
  <c r="AK85" i="2"/>
  <c r="AB85" i="2"/>
  <c r="Y85" i="2"/>
  <c r="V85" i="2"/>
  <c r="S85" i="2"/>
  <c r="P85" i="2"/>
  <c r="M85" i="2"/>
  <c r="J85" i="2"/>
  <c r="G85" i="2"/>
  <c r="AL83" i="2"/>
  <c r="AK83" i="2"/>
  <c r="AB83" i="2"/>
  <c r="Y83" i="2"/>
  <c r="V83" i="2"/>
  <c r="S83" i="2"/>
  <c r="P83" i="2"/>
  <c r="M83" i="2"/>
  <c r="J83" i="2"/>
  <c r="G83" i="2"/>
  <c r="AL81" i="2"/>
  <c r="AK81" i="2"/>
  <c r="AB81" i="2"/>
  <c r="Y81" i="2"/>
  <c r="V81" i="2"/>
  <c r="S81" i="2"/>
  <c r="P81" i="2"/>
  <c r="M81" i="2"/>
  <c r="J81" i="2"/>
  <c r="G81" i="2"/>
  <c r="AL80" i="2"/>
  <c r="AK80" i="2"/>
  <c r="AB80" i="2"/>
  <c r="Y80" i="2"/>
  <c r="V80" i="2"/>
  <c r="S80" i="2"/>
  <c r="P80" i="2"/>
  <c r="M80" i="2"/>
  <c r="J80" i="2"/>
  <c r="G80" i="2"/>
  <c r="AL79" i="2"/>
  <c r="AK79" i="2"/>
  <c r="AB79" i="2"/>
  <c r="Y79" i="2"/>
  <c r="V79" i="2"/>
  <c r="S79" i="2"/>
  <c r="P79" i="2"/>
  <c r="M79" i="2"/>
  <c r="J79" i="2"/>
  <c r="G79" i="2"/>
  <c r="AL78" i="2"/>
  <c r="AK78" i="2"/>
  <c r="AB78" i="2"/>
  <c r="Y78" i="2"/>
  <c r="V78" i="2"/>
  <c r="S78" i="2"/>
  <c r="P78" i="2"/>
  <c r="M78" i="2"/>
  <c r="J78" i="2"/>
  <c r="G78" i="2"/>
  <c r="AL75" i="2"/>
  <c r="AK75" i="2"/>
  <c r="AB75" i="2"/>
  <c r="Y75" i="2"/>
  <c r="V75" i="2"/>
  <c r="S75" i="2"/>
  <c r="P75" i="2"/>
  <c r="M75" i="2"/>
  <c r="J75" i="2"/>
  <c r="G75" i="2"/>
  <c r="AL74" i="2"/>
  <c r="AK74" i="2"/>
  <c r="AB74" i="2"/>
  <c r="Y74" i="2"/>
  <c r="V74" i="2"/>
  <c r="S74" i="2"/>
  <c r="P74" i="2"/>
  <c r="M74" i="2"/>
  <c r="J74" i="2"/>
  <c r="G74" i="2"/>
  <c r="AL73" i="2"/>
  <c r="AK73" i="2"/>
  <c r="AB73" i="2"/>
  <c r="Y73" i="2"/>
  <c r="V73" i="2"/>
  <c r="S73" i="2"/>
  <c r="P73" i="2"/>
  <c r="M73" i="2"/>
  <c r="J73" i="2"/>
  <c r="G73" i="2"/>
  <c r="AL72" i="2"/>
  <c r="AK72" i="2"/>
  <c r="AB72" i="2"/>
  <c r="Y72" i="2"/>
  <c r="V72" i="2"/>
  <c r="S72" i="2"/>
  <c r="P72" i="2"/>
  <c r="M72" i="2"/>
  <c r="J72" i="2"/>
  <c r="G72" i="2"/>
  <c r="AL70" i="2"/>
  <c r="AB70" i="2"/>
  <c r="Y70" i="2"/>
  <c r="V70" i="2"/>
  <c r="S70" i="2"/>
  <c r="P70" i="2"/>
  <c r="M70" i="2"/>
  <c r="J70" i="2"/>
  <c r="G70" i="2"/>
  <c r="AL69" i="2"/>
  <c r="AK69" i="2"/>
  <c r="AB69" i="2"/>
  <c r="Y69" i="2"/>
  <c r="V69" i="2"/>
  <c r="S69" i="2"/>
  <c r="P69" i="2"/>
  <c r="M69" i="2"/>
  <c r="J69" i="2"/>
  <c r="G69" i="2"/>
  <c r="AL68" i="2"/>
  <c r="AK68" i="2"/>
  <c r="AB68" i="2"/>
  <c r="Y68" i="2"/>
  <c r="V68" i="2"/>
  <c r="S68" i="2"/>
  <c r="P68" i="2"/>
  <c r="M68" i="2"/>
  <c r="J68" i="2"/>
  <c r="G68" i="2"/>
  <c r="AL67" i="2"/>
  <c r="AK67" i="2"/>
  <c r="AB67" i="2"/>
  <c r="Y67" i="2"/>
  <c r="V67" i="2"/>
  <c r="S67" i="2"/>
  <c r="P67" i="2"/>
  <c r="M67" i="2"/>
  <c r="J67" i="2"/>
  <c r="G67" i="2"/>
  <c r="AB66" i="2"/>
  <c r="AC66" i="2" s="1"/>
  <c r="AL65" i="2"/>
  <c r="AK65" i="2"/>
  <c r="AB65" i="2"/>
  <c r="Y65" i="2"/>
  <c r="V65" i="2"/>
  <c r="S65" i="2"/>
  <c r="P65" i="2"/>
  <c r="M65" i="2"/>
  <c r="J65" i="2"/>
  <c r="G65" i="2"/>
  <c r="AL64" i="2"/>
  <c r="AK64" i="2"/>
  <c r="AB64" i="2"/>
  <c r="Y64" i="2"/>
  <c r="V64" i="2"/>
  <c r="S64" i="2"/>
  <c r="P64" i="2"/>
  <c r="M64" i="2"/>
  <c r="J64" i="2"/>
  <c r="G64" i="2"/>
  <c r="AL63" i="2"/>
  <c r="AK63" i="2"/>
  <c r="AB63" i="2"/>
  <c r="Y63" i="2"/>
  <c r="V63" i="2"/>
  <c r="S63" i="2"/>
  <c r="P63" i="2"/>
  <c r="M63" i="2"/>
  <c r="J63" i="2"/>
  <c r="G63" i="2"/>
  <c r="AL62" i="2"/>
  <c r="AK62" i="2"/>
  <c r="AB62" i="2"/>
  <c r="Y62" i="2"/>
  <c r="V62" i="2"/>
  <c r="S62" i="2"/>
  <c r="P62" i="2"/>
  <c r="M62" i="2"/>
  <c r="J62" i="2"/>
  <c r="G62" i="2"/>
  <c r="AC8" i="2"/>
  <c r="AB8" i="2"/>
  <c r="Z8" i="2"/>
  <c r="Y8" i="2"/>
  <c r="W8" i="2"/>
  <c r="V8" i="2"/>
  <c r="T8" i="2"/>
  <c r="S8" i="2"/>
  <c r="Q8" i="2"/>
  <c r="P8" i="2"/>
  <c r="N8" i="2"/>
  <c r="M8" i="2"/>
  <c r="K8" i="2"/>
  <c r="J8" i="2"/>
  <c r="H8" i="2"/>
  <c r="G8" i="2"/>
  <c r="AB7" i="2"/>
  <c r="Y7" i="2"/>
  <c r="V7" i="2"/>
  <c r="S7" i="2"/>
  <c r="P7" i="2"/>
  <c r="M7" i="2"/>
  <c r="J7" i="2"/>
  <c r="G7" i="2"/>
  <c r="AC6" i="2"/>
  <c r="AC7" i="2" s="1"/>
  <c r="AB6" i="2"/>
  <c r="Z6" i="2"/>
  <c r="Z7" i="2" s="1"/>
  <c r="Y6" i="2"/>
  <c r="W6" i="2"/>
  <c r="W7" i="2" s="1"/>
  <c r="V6" i="2"/>
  <c r="T6" i="2"/>
  <c r="T7" i="2" s="1"/>
  <c r="S6" i="2"/>
  <c r="Q6" i="2"/>
  <c r="Q7" i="2" s="1"/>
  <c r="P6" i="2"/>
  <c r="N6" i="2"/>
  <c r="N7" i="2" s="1"/>
  <c r="M6" i="2"/>
  <c r="K6" i="2"/>
  <c r="K7" i="2" s="1"/>
  <c r="J6" i="2"/>
  <c r="H6" i="2"/>
  <c r="H7" i="2" s="1"/>
  <c r="G6" i="2"/>
  <c r="AC3" i="2"/>
  <c r="AC5" i="2" s="1"/>
  <c r="AB3" i="2"/>
  <c r="Z3" i="2"/>
  <c r="Z5" i="2" s="1"/>
  <c r="Y3" i="2"/>
  <c r="Y5" i="2" s="1"/>
  <c r="W3" i="2"/>
  <c r="W5" i="2" s="1"/>
  <c r="V3" i="2"/>
  <c r="T3" i="2"/>
  <c r="T5" i="2" s="1"/>
  <c r="S3" i="2"/>
  <c r="S5" i="2" s="1"/>
  <c r="Q3" i="2"/>
  <c r="Q5" i="2" s="1"/>
  <c r="P3" i="2"/>
  <c r="P4" i="2" s="1"/>
  <c r="N3" i="2"/>
  <c r="N5" i="2" s="1"/>
  <c r="M3" i="2"/>
  <c r="M4" i="2" s="1"/>
  <c r="K3" i="2"/>
  <c r="K5" i="2" s="1"/>
  <c r="J3" i="2"/>
  <c r="J5" i="2" s="1"/>
  <c r="H3" i="2"/>
  <c r="H5" i="2" s="1"/>
  <c r="G3" i="2"/>
  <c r="AC2" i="2"/>
  <c r="AB2" i="2"/>
  <c r="Z2" i="2"/>
  <c r="Y2" i="2"/>
  <c r="W2" i="2"/>
  <c r="V2" i="2"/>
  <c r="T2" i="2"/>
  <c r="S2" i="2"/>
  <c r="Q2" i="2"/>
  <c r="P2" i="2"/>
  <c r="N2" i="2"/>
  <c r="M2" i="2"/>
  <c r="K2" i="2"/>
  <c r="J2" i="2"/>
  <c r="H2" i="2"/>
  <c r="G2" i="2"/>
  <c r="AL70" i="1"/>
  <c r="H19" i="2" l="1"/>
  <c r="S4" i="2"/>
  <c r="T16" i="2" s="1"/>
  <c r="Z17" i="2"/>
  <c r="AC18" i="3"/>
  <c r="Q4" i="3"/>
  <c r="AB4" i="3"/>
  <c r="V3" i="3"/>
  <c r="V8" i="3"/>
  <c r="V6" i="3"/>
  <c r="W11" i="3" s="1"/>
  <c r="V2" i="3"/>
  <c r="V7" i="3"/>
  <c r="S3" i="3"/>
  <c r="S4" i="3" s="1"/>
  <c r="S2" i="3"/>
  <c r="S7" i="3"/>
  <c r="S8" i="3"/>
  <c r="S6" i="3"/>
  <c r="AB5" i="3"/>
  <c r="AC10" i="3" s="1"/>
  <c r="AC6" i="3"/>
  <c r="AC7" i="3" s="1"/>
  <c r="N8" i="3"/>
  <c r="Z8" i="3"/>
  <c r="N2" i="3"/>
  <c r="Z2" i="3"/>
  <c r="Z3" i="3"/>
  <c r="Z5" i="3" s="1"/>
  <c r="H6" i="3"/>
  <c r="H7" i="3" s="1"/>
  <c r="AC8" i="3"/>
  <c r="K2" i="3"/>
  <c r="K3" i="3"/>
  <c r="K5" i="3" s="1"/>
  <c r="AC2" i="3"/>
  <c r="AC5" i="3"/>
  <c r="G4" i="3"/>
  <c r="Q21" i="3"/>
  <c r="Q20" i="3"/>
  <c r="Q18" i="3"/>
  <c r="Q10" i="3"/>
  <c r="G5" i="3"/>
  <c r="H19" i="3"/>
  <c r="P5" i="3"/>
  <c r="Q16" i="3" s="1"/>
  <c r="H4" i="3"/>
  <c r="T4" i="3"/>
  <c r="J4" i="3"/>
  <c r="K17" i="3" s="1"/>
  <c r="V4" i="3"/>
  <c r="W21" i="3" s="1"/>
  <c r="V5" i="3"/>
  <c r="N17" i="3"/>
  <c r="N21" i="3"/>
  <c r="W4" i="3"/>
  <c r="M4" i="3"/>
  <c r="N14" i="3" s="1"/>
  <c r="Y4" i="3"/>
  <c r="N4" i="3"/>
  <c r="W15" i="3"/>
  <c r="W19" i="3"/>
  <c r="AC18" i="2"/>
  <c r="AB5" i="2"/>
  <c r="Q20" i="2"/>
  <c r="T19" i="2"/>
  <c r="T18" i="2"/>
  <c r="T13" i="2"/>
  <c r="T10" i="2"/>
  <c r="G4" i="2"/>
  <c r="AB4" i="2"/>
  <c r="G5" i="2"/>
  <c r="P5" i="2"/>
  <c r="Q19" i="2" s="1"/>
  <c r="Q4" i="2"/>
  <c r="Q21" i="2" s="1"/>
  <c r="AC4" i="2"/>
  <c r="H4" i="2"/>
  <c r="T4" i="2"/>
  <c r="T17" i="2" s="1"/>
  <c r="K19" i="2"/>
  <c r="N17" i="2"/>
  <c r="K4" i="2"/>
  <c r="W4" i="2"/>
  <c r="J4" i="2"/>
  <c r="K10" i="2" s="1"/>
  <c r="V5" i="2"/>
  <c r="Y4" i="2"/>
  <c r="M5" i="2"/>
  <c r="N10" i="2" s="1"/>
  <c r="V4" i="2"/>
  <c r="N4" i="2"/>
  <c r="N16" i="2" s="1"/>
  <c r="Z4" i="2"/>
  <c r="W19" i="2"/>
  <c r="AB66" i="1"/>
  <c r="AC66" i="1" s="1"/>
  <c r="G70" i="1"/>
  <c r="J70" i="1"/>
  <c r="K70" i="1" s="1"/>
  <c r="M70" i="1"/>
  <c r="N70" i="1" s="1"/>
  <c r="P70" i="1"/>
  <c r="S70" i="1"/>
  <c r="T70" i="1" s="1"/>
  <c r="V70" i="1"/>
  <c r="W70" i="1" s="1"/>
  <c r="Y70" i="1"/>
  <c r="Z70" i="1" s="1"/>
  <c r="AB70" i="1"/>
  <c r="AC70" i="1" s="1"/>
  <c r="W12" i="2" l="1"/>
  <c r="N15" i="2"/>
  <c r="W17" i="2"/>
  <c r="W16" i="2"/>
  <c r="H10" i="2"/>
  <c r="W20" i="2"/>
  <c r="W10" i="2"/>
  <c r="T11" i="2"/>
  <c r="T20" i="2"/>
  <c r="W18" i="2"/>
  <c r="T12" i="2"/>
  <c r="T21" i="2"/>
  <c r="Q12" i="2"/>
  <c r="W15" i="2"/>
  <c r="T14" i="2"/>
  <c r="W14" i="2"/>
  <c r="H14" i="2"/>
  <c r="T15" i="2"/>
  <c r="H16" i="2"/>
  <c r="K17" i="2"/>
  <c r="W13" i="2"/>
  <c r="K16" i="2"/>
  <c r="AC16" i="2"/>
  <c r="AC17" i="2"/>
  <c r="W14" i="3"/>
  <c r="AC12" i="3"/>
  <c r="AC14" i="3"/>
  <c r="H10" i="3"/>
  <c r="AC11" i="3"/>
  <c r="AC13" i="3"/>
  <c r="AC21" i="3"/>
  <c r="AC17" i="3"/>
  <c r="K4" i="3"/>
  <c r="K20" i="3" s="1"/>
  <c r="K14" i="3"/>
  <c r="H14" i="3"/>
  <c r="K12" i="3"/>
  <c r="Z4" i="3"/>
  <c r="Z16" i="3" s="1"/>
  <c r="N20" i="3"/>
  <c r="H20" i="3"/>
  <c r="Q17" i="3"/>
  <c r="AC19" i="3"/>
  <c r="Z17" i="3"/>
  <c r="N13" i="3"/>
  <c r="K19" i="3"/>
  <c r="AC16" i="3"/>
  <c r="AC15" i="3"/>
  <c r="AC23" i="3" s="1"/>
  <c r="N12" i="3"/>
  <c r="K16" i="3"/>
  <c r="W16" i="3"/>
  <c r="K15" i="3"/>
  <c r="AC20" i="3"/>
  <c r="S5" i="3"/>
  <c r="T15" i="3" s="1"/>
  <c r="T17" i="3"/>
  <c r="T18" i="3"/>
  <c r="N19" i="3"/>
  <c r="N11" i="3"/>
  <c r="Q11" i="3"/>
  <c r="Q19" i="3"/>
  <c r="Z18" i="3"/>
  <c r="Z10" i="3"/>
  <c r="Z15" i="3"/>
  <c r="Z20" i="3"/>
  <c r="Z12" i="3"/>
  <c r="Z19" i="3"/>
  <c r="Z13" i="3"/>
  <c r="Z21" i="3"/>
  <c r="Z14" i="3"/>
  <c r="Z11" i="3"/>
  <c r="W13" i="3"/>
  <c r="W20" i="3"/>
  <c r="W12" i="3"/>
  <c r="N18" i="3"/>
  <c r="N10" i="3"/>
  <c r="K21" i="3"/>
  <c r="K13" i="3"/>
  <c r="H13" i="3"/>
  <c r="H16" i="3"/>
  <c r="Q12" i="3"/>
  <c r="T19" i="3"/>
  <c r="H12" i="3"/>
  <c r="T20" i="3"/>
  <c r="W18" i="3"/>
  <c r="W10" i="3"/>
  <c r="N16" i="3"/>
  <c r="K11" i="3"/>
  <c r="H18" i="3"/>
  <c r="Q14" i="3"/>
  <c r="T13" i="3"/>
  <c r="T21" i="3"/>
  <c r="H15" i="3"/>
  <c r="H21" i="3"/>
  <c r="T12" i="3"/>
  <c r="W17" i="3"/>
  <c r="N15" i="3"/>
  <c r="K18" i="3"/>
  <c r="K10" i="3"/>
  <c r="Q15" i="3"/>
  <c r="T14" i="3"/>
  <c r="H11" i="3"/>
  <c r="T16" i="3"/>
  <c r="Q13" i="3"/>
  <c r="H17" i="3"/>
  <c r="Z14" i="2"/>
  <c r="Z20" i="2"/>
  <c r="Z16" i="2"/>
  <c r="Z12" i="2"/>
  <c r="Z19" i="2"/>
  <c r="Z11" i="2"/>
  <c r="Z15" i="2"/>
  <c r="Z10" i="2"/>
  <c r="Z18" i="2"/>
  <c r="Z21" i="2"/>
  <c r="Z13" i="2"/>
  <c r="N21" i="2"/>
  <c r="N13" i="2"/>
  <c r="K15" i="2"/>
  <c r="Q14" i="2"/>
  <c r="AC11" i="2"/>
  <c r="AC19" i="2"/>
  <c r="W11" i="2"/>
  <c r="N20" i="2"/>
  <c r="N12" i="2"/>
  <c r="K14" i="2"/>
  <c r="H12" i="2"/>
  <c r="W21" i="2"/>
  <c r="H18" i="2"/>
  <c r="Q15" i="2"/>
  <c r="AC12" i="2"/>
  <c r="AC20" i="2"/>
  <c r="N19" i="2"/>
  <c r="N11" i="2"/>
  <c r="K21" i="2"/>
  <c r="K13" i="2"/>
  <c r="Q16" i="2"/>
  <c r="AC13" i="2"/>
  <c r="AC21" i="2"/>
  <c r="N14" i="2"/>
  <c r="AC10" i="2"/>
  <c r="N18" i="2"/>
  <c r="K20" i="2"/>
  <c r="K12" i="2"/>
  <c r="Q17" i="2"/>
  <c r="AC14" i="2"/>
  <c r="Q13" i="2"/>
  <c r="K11" i="2"/>
  <c r="H11" i="2"/>
  <c r="H17" i="2"/>
  <c r="H21" i="2"/>
  <c r="H13" i="2"/>
  <c r="H15" i="2"/>
  <c r="Q10" i="2"/>
  <c r="Q18" i="2"/>
  <c r="AC15" i="2"/>
  <c r="K18" i="2"/>
  <c r="Q11" i="2"/>
  <c r="H20" i="2"/>
  <c r="AL130" i="1"/>
  <c r="AK130" i="1"/>
  <c r="AB130" i="1"/>
  <c r="AC130" i="1" s="1"/>
  <c r="Y130" i="1"/>
  <c r="Z130" i="1" s="1"/>
  <c r="V130" i="1"/>
  <c r="W130" i="1" s="1"/>
  <c r="S130" i="1"/>
  <c r="T130" i="1" s="1"/>
  <c r="P130" i="1"/>
  <c r="Q130" i="1" s="1"/>
  <c r="M130" i="1"/>
  <c r="N130" i="1" s="1"/>
  <c r="J130" i="1"/>
  <c r="K130" i="1" s="1"/>
  <c r="G130" i="1"/>
  <c r="H130" i="1" s="1"/>
  <c r="AL125" i="1"/>
  <c r="AK125" i="1"/>
  <c r="AB125" i="1"/>
  <c r="AC125" i="1" s="1"/>
  <c r="Y125" i="1"/>
  <c r="Z125" i="1" s="1"/>
  <c r="V125" i="1"/>
  <c r="W125" i="1" s="1"/>
  <c r="S125" i="1"/>
  <c r="T125" i="1" s="1"/>
  <c r="P125" i="1"/>
  <c r="Q125" i="1" s="1"/>
  <c r="M125" i="1"/>
  <c r="N125" i="1" s="1"/>
  <c r="J125" i="1"/>
  <c r="K125" i="1" s="1"/>
  <c r="G125" i="1"/>
  <c r="H125" i="1" s="1"/>
  <c r="AL120" i="1"/>
  <c r="AK120" i="1"/>
  <c r="AB120" i="1"/>
  <c r="AC120" i="1" s="1"/>
  <c r="Y120" i="1"/>
  <c r="Z120" i="1" s="1"/>
  <c r="V120" i="1"/>
  <c r="W120" i="1" s="1"/>
  <c r="S120" i="1"/>
  <c r="T120" i="1" s="1"/>
  <c r="P120" i="1"/>
  <c r="Q120" i="1" s="1"/>
  <c r="M120" i="1"/>
  <c r="N120" i="1" s="1"/>
  <c r="J120" i="1"/>
  <c r="K120" i="1" s="1"/>
  <c r="G120" i="1"/>
  <c r="H120" i="1" s="1"/>
  <c r="AL115" i="1"/>
  <c r="AK115" i="1"/>
  <c r="AB115" i="1"/>
  <c r="AC115" i="1" s="1"/>
  <c r="Y115" i="1"/>
  <c r="Z115" i="1" s="1"/>
  <c r="V115" i="1"/>
  <c r="W115" i="1" s="1"/>
  <c r="S115" i="1"/>
  <c r="T115" i="1" s="1"/>
  <c r="P115" i="1"/>
  <c r="Q115" i="1" s="1"/>
  <c r="M115" i="1"/>
  <c r="N115" i="1" s="1"/>
  <c r="J115" i="1"/>
  <c r="K115" i="1" s="1"/>
  <c r="G115" i="1"/>
  <c r="H115" i="1" s="1"/>
  <c r="AL110" i="1"/>
  <c r="AK110" i="1"/>
  <c r="AB110" i="1"/>
  <c r="AC110" i="1" s="1"/>
  <c r="Y110" i="1"/>
  <c r="Z110" i="1" s="1"/>
  <c r="V110" i="1"/>
  <c r="W110" i="1" s="1"/>
  <c r="S110" i="1"/>
  <c r="T110" i="1" s="1"/>
  <c r="P110" i="1"/>
  <c r="Q110" i="1" s="1"/>
  <c r="M110" i="1"/>
  <c r="N110" i="1" s="1"/>
  <c r="J110" i="1"/>
  <c r="K110" i="1" s="1"/>
  <c r="G110" i="1"/>
  <c r="H110" i="1" s="1"/>
  <c r="AL105" i="1"/>
  <c r="AK105" i="1"/>
  <c r="AB105" i="1"/>
  <c r="AC105" i="1" s="1"/>
  <c r="Y105" i="1"/>
  <c r="Z105" i="1" s="1"/>
  <c r="V105" i="1"/>
  <c r="W105" i="1" s="1"/>
  <c r="S105" i="1"/>
  <c r="T105" i="1" s="1"/>
  <c r="P105" i="1"/>
  <c r="Q105" i="1" s="1"/>
  <c r="M105" i="1"/>
  <c r="N105" i="1" s="1"/>
  <c r="J105" i="1"/>
  <c r="K105" i="1" s="1"/>
  <c r="G105" i="1"/>
  <c r="H105" i="1" s="1"/>
  <c r="AL100" i="1"/>
  <c r="AK100" i="1"/>
  <c r="AB100" i="1"/>
  <c r="AC100" i="1" s="1"/>
  <c r="Y100" i="1"/>
  <c r="Z100" i="1" s="1"/>
  <c r="V100" i="1"/>
  <c r="W100" i="1" s="1"/>
  <c r="S100" i="1"/>
  <c r="T100" i="1" s="1"/>
  <c r="P100" i="1"/>
  <c r="Q100" i="1" s="1"/>
  <c r="M100" i="1"/>
  <c r="N100" i="1" s="1"/>
  <c r="J100" i="1"/>
  <c r="K100" i="1" s="1"/>
  <c r="G100" i="1"/>
  <c r="H100" i="1" s="1"/>
  <c r="AL95" i="1"/>
  <c r="AK95" i="1"/>
  <c r="AB95" i="1"/>
  <c r="Y95" i="1"/>
  <c r="V95" i="1"/>
  <c r="S95" i="1"/>
  <c r="P95" i="1"/>
  <c r="M95" i="1"/>
  <c r="J95" i="1"/>
  <c r="G95" i="1"/>
  <c r="AL94" i="1"/>
  <c r="AK94" i="1"/>
  <c r="AB94" i="1"/>
  <c r="AC94" i="1" s="1"/>
  <c r="Y94" i="1"/>
  <c r="Z94" i="1" s="1"/>
  <c r="V94" i="1"/>
  <c r="W94" i="1" s="1"/>
  <c r="S94" i="1"/>
  <c r="T94" i="1" s="1"/>
  <c r="P94" i="1"/>
  <c r="Q94" i="1" s="1"/>
  <c r="M94" i="1"/>
  <c r="N94" i="1" s="1"/>
  <c r="J94" i="1"/>
  <c r="K94" i="1" s="1"/>
  <c r="G94" i="1"/>
  <c r="H94" i="1" s="1"/>
  <c r="AL89" i="1"/>
  <c r="AK89" i="1"/>
  <c r="AB89" i="1"/>
  <c r="Y89" i="1"/>
  <c r="V89" i="1"/>
  <c r="S89" i="1"/>
  <c r="P89" i="1"/>
  <c r="M89" i="1"/>
  <c r="J89" i="1"/>
  <c r="G89" i="1"/>
  <c r="AL87" i="1"/>
  <c r="AK87" i="1"/>
  <c r="AB87" i="1"/>
  <c r="Y87" i="1"/>
  <c r="V87" i="1"/>
  <c r="S87" i="1"/>
  <c r="P87" i="1"/>
  <c r="M87" i="1"/>
  <c r="J87" i="1"/>
  <c r="G87" i="1"/>
  <c r="AL86" i="1"/>
  <c r="AK86" i="1"/>
  <c r="AB86" i="1"/>
  <c r="Y86" i="1"/>
  <c r="Z86" i="1" s="1"/>
  <c r="V86" i="1"/>
  <c r="S86" i="1"/>
  <c r="P86" i="1"/>
  <c r="M86" i="1"/>
  <c r="J86" i="1"/>
  <c r="G86" i="1"/>
  <c r="AL79" i="1"/>
  <c r="AK79" i="1"/>
  <c r="AB79" i="1"/>
  <c r="Y79" i="1"/>
  <c r="V79" i="1"/>
  <c r="S79" i="1"/>
  <c r="P79" i="1"/>
  <c r="M79" i="1"/>
  <c r="J79" i="1"/>
  <c r="G79" i="1"/>
  <c r="AL78" i="1"/>
  <c r="AK78" i="1"/>
  <c r="AB78" i="1"/>
  <c r="Y78" i="1"/>
  <c r="V78" i="1"/>
  <c r="S78" i="1"/>
  <c r="P78" i="1"/>
  <c r="M78" i="1"/>
  <c r="J78" i="1"/>
  <c r="G78" i="1"/>
  <c r="AL75" i="1"/>
  <c r="AK75" i="1"/>
  <c r="AB75" i="1"/>
  <c r="Y75" i="1"/>
  <c r="V75" i="1"/>
  <c r="S75" i="1"/>
  <c r="P75" i="1"/>
  <c r="M75" i="1"/>
  <c r="J75" i="1"/>
  <c r="G75" i="1"/>
  <c r="AL74" i="1"/>
  <c r="AK74" i="1"/>
  <c r="AB74" i="1"/>
  <c r="Y74" i="1"/>
  <c r="V74" i="1"/>
  <c r="S74" i="1"/>
  <c r="P74" i="1"/>
  <c r="M74" i="1"/>
  <c r="J74" i="1"/>
  <c r="G74" i="1"/>
  <c r="AL67" i="1"/>
  <c r="AK67" i="1"/>
  <c r="AB67" i="1"/>
  <c r="Y67" i="1"/>
  <c r="V67" i="1"/>
  <c r="S67" i="1"/>
  <c r="P67" i="1"/>
  <c r="M67" i="1"/>
  <c r="J67" i="1"/>
  <c r="G67" i="1"/>
  <c r="AL169" i="1"/>
  <c r="AK169" i="1"/>
  <c r="AB169" i="1"/>
  <c r="AC169" i="1" s="1"/>
  <c r="Y169" i="1"/>
  <c r="Z169" i="1" s="1"/>
  <c r="V169" i="1"/>
  <c r="W169" i="1" s="1"/>
  <c r="S169" i="1"/>
  <c r="T169" i="1" s="1"/>
  <c r="P169" i="1"/>
  <c r="Q169" i="1" s="1"/>
  <c r="M169" i="1"/>
  <c r="N169" i="1" s="1"/>
  <c r="J169" i="1"/>
  <c r="K169" i="1" s="1"/>
  <c r="G169" i="1"/>
  <c r="H169" i="1" s="1"/>
  <c r="AL168" i="1"/>
  <c r="AK168" i="1"/>
  <c r="AB168" i="1"/>
  <c r="AC168" i="1" s="1"/>
  <c r="Y168" i="1"/>
  <c r="Z168" i="1" s="1"/>
  <c r="V168" i="1"/>
  <c r="W168" i="1" s="1"/>
  <c r="S168" i="1"/>
  <c r="T168" i="1" s="1"/>
  <c r="P168" i="1"/>
  <c r="Q168" i="1" s="1"/>
  <c r="M168" i="1"/>
  <c r="N168" i="1" s="1"/>
  <c r="J168" i="1"/>
  <c r="K168" i="1" s="1"/>
  <c r="G168" i="1"/>
  <c r="H168" i="1" s="1"/>
  <c r="AL167" i="1"/>
  <c r="AK167" i="1"/>
  <c r="AB167" i="1"/>
  <c r="AC167" i="1" s="1"/>
  <c r="Y167" i="1"/>
  <c r="Z167" i="1" s="1"/>
  <c r="V167" i="1"/>
  <c r="W167" i="1" s="1"/>
  <c r="S167" i="1"/>
  <c r="T167" i="1" s="1"/>
  <c r="P167" i="1"/>
  <c r="Q167" i="1" s="1"/>
  <c r="M167" i="1"/>
  <c r="N167" i="1" s="1"/>
  <c r="J167" i="1"/>
  <c r="K167" i="1" s="1"/>
  <c r="G167" i="1"/>
  <c r="H167" i="1" s="1"/>
  <c r="AL166" i="1"/>
  <c r="AK166" i="1"/>
  <c r="AB166" i="1"/>
  <c r="AC166" i="1" s="1"/>
  <c r="Y166" i="1"/>
  <c r="Z166" i="1" s="1"/>
  <c r="V166" i="1"/>
  <c r="W166" i="1" s="1"/>
  <c r="S166" i="1"/>
  <c r="T166" i="1" s="1"/>
  <c r="P166" i="1"/>
  <c r="Q166" i="1" s="1"/>
  <c r="M166" i="1"/>
  <c r="N166" i="1" s="1"/>
  <c r="J166" i="1"/>
  <c r="K166" i="1" s="1"/>
  <c r="G166" i="1"/>
  <c r="H166" i="1" s="1"/>
  <c r="AL164" i="1"/>
  <c r="AK164" i="1"/>
  <c r="AB164" i="1"/>
  <c r="AC164" i="1" s="1"/>
  <c r="Y164" i="1"/>
  <c r="Z164" i="1" s="1"/>
  <c r="V164" i="1"/>
  <c r="W164" i="1" s="1"/>
  <c r="S164" i="1"/>
  <c r="T164" i="1" s="1"/>
  <c r="P164" i="1"/>
  <c r="Q164" i="1" s="1"/>
  <c r="M164" i="1"/>
  <c r="N164" i="1" s="1"/>
  <c r="J164" i="1"/>
  <c r="K164" i="1" s="1"/>
  <c r="G164" i="1"/>
  <c r="H164" i="1" s="1"/>
  <c r="AL163" i="1"/>
  <c r="AK163" i="1"/>
  <c r="AB163" i="1"/>
  <c r="AC163" i="1" s="1"/>
  <c r="Y163" i="1"/>
  <c r="Z163" i="1" s="1"/>
  <c r="V163" i="1"/>
  <c r="W163" i="1" s="1"/>
  <c r="S163" i="1"/>
  <c r="T163" i="1" s="1"/>
  <c r="P163" i="1"/>
  <c r="Q163" i="1" s="1"/>
  <c r="M163" i="1"/>
  <c r="N163" i="1" s="1"/>
  <c r="J163" i="1"/>
  <c r="K163" i="1" s="1"/>
  <c r="G163" i="1"/>
  <c r="H163" i="1" s="1"/>
  <c r="AL162" i="1"/>
  <c r="AK162" i="1"/>
  <c r="AB162" i="1"/>
  <c r="AC162" i="1" s="1"/>
  <c r="Y162" i="1"/>
  <c r="Z162" i="1" s="1"/>
  <c r="V162" i="1"/>
  <c r="W162" i="1" s="1"/>
  <c r="S162" i="1"/>
  <c r="T162" i="1" s="1"/>
  <c r="P162" i="1"/>
  <c r="Q162" i="1" s="1"/>
  <c r="M162" i="1"/>
  <c r="N162" i="1" s="1"/>
  <c r="J162" i="1"/>
  <c r="K162" i="1" s="1"/>
  <c r="G162" i="1"/>
  <c r="H162" i="1" s="1"/>
  <c r="AL161" i="1"/>
  <c r="AK161" i="1"/>
  <c r="AB161" i="1"/>
  <c r="AC161" i="1" s="1"/>
  <c r="Y161" i="1"/>
  <c r="Z161" i="1" s="1"/>
  <c r="V161" i="1"/>
  <c r="W161" i="1" s="1"/>
  <c r="S161" i="1"/>
  <c r="T161" i="1" s="1"/>
  <c r="P161" i="1"/>
  <c r="Q161" i="1" s="1"/>
  <c r="M161" i="1"/>
  <c r="N161" i="1" s="1"/>
  <c r="J161" i="1"/>
  <c r="K161" i="1" s="1"/>
  <c r="G161" i="1"/>
  <c r="H161" i="1" s="1"/>
  <c r="AL159" i="1"/>
  <c r="AK159" i="1"/>
  <c r="AB159" i="1"/>
  <c r="AC159" i="1" s="1"/>
  <c r="Y159" i="1"/>
  <c r="Z159" i="1" s="1"/>
  <c r="V159" i="1"/>
  <c r="W159" i="1" s="1"/>
  <c r="S159" i="1"/>
  <c r="T159" i="1" s="1"/>
  <c r="P159" i="1"/>
  <c r="Q159" i="1" s="1"/>
  <c r="M159" i="1"/>
  <c r="N159" i="1" s="1"/>
  <c r="J159" i="1"/>
  <c r="K159" i="1" s="1"/>
  <c r="G159" i="1"/>
  <c r="H159" i="1" s="1"/>
  <c r="AL158" i="1"/>
  <c r="AK158" i="1"/>
  <c r="AB158" i="1"/>
  <c r="AC158" i="1" s="1"/>
  <c r="Y158" i="1"/>
  <c r="Z158" i="1" s="1"/>
  <c r="V158" i="1"/>
  <c r="W158" i="1" s="1"/>
  <c r="S158" i="1"/>
  <c r="T158" i="1" s="1"/>
  <c r="P158" i="1"/>
  <c r="Q158" i="1" s="1"/>
  <c r="M158" i="1"/>
  <c r="N158" i="1" s="1"/>
  <c r="J158" i="1"/>
  <c r="K158" i="1" s="1"/>
  <c r="G158" i="1"/>
  <c r="H158" i="1" s="1"/>
  <c r="AL157" i="1"/>
  <c r="AK157" i="1"/>
  <c r="AB157" i="1"/>
  <c r="AC157" i="1" s="1"/>
  <c r="Y157" i="1"/>
  <c r="Z157" i="1" s="1"/>
  <c r="V157" i="1"/>
  <c r="W157" i="1" s="1"/>
  <c r="S157" i="1"/>
  <c r="T157" i="1" s="1"/>
  <c r="P157" i="1"/>
  <c r="Q157" i="1" s="1"/>
  <c r="M157" i="1"/>
  <c r="N157" i="1" s="1"/>
  <c r="J157" i="1"/>
  <c r="K157" i="1" s="1"/>
  <c r="G157" i="1"/>
  <c r="H157" i="1" s="1"/>
  <c r="AL156" i="1"/>
  <c r="AK156" i="1"/>
  <c r="AB156" i="1"/>
  <c r="AC156" i="1" s="1"/>
  <c r="Y156" i="1"/>
  <c r="Z156" i="1" s="1"/>
  <c r="V156" i="1"/>
  <c r="W156" i="1" s="1"/>
  <c r="S156" i="1"/>
  <c r="T156" i="1" s="1"/>
  <c r="P156" i="1"/>
  <c r="Q156" i="1" s="1"/>
  <c r="M156" i="1"/>
  <c r="N156" i="1" s="1"/>
  <c r="J156" i="1"/>
  <c r="K156" i="1" s="1"/>
  <c r="G156" i="1"/>
  <c r="H156" i="1" s="1"/>
  <c r="AL154" i="1"/>
  <c r="AK154" i="1"/>
  <c r="AB154" i="1"/>
  <c r="AC154" i="1" s="1"/>
  <c r="Y154" i="1"/>
  <c r="Z154" i="1" s="1"/>
  <c r="V154" i="1"/>
  <c r="W154" i="1" s="1"/>
  <c r="S154" i="1"/>
  <c r="T154" i="1" s="1"/>
  <c r="P154" i="1"/>
  <c r="Q154" i="1" s="1"/>
  <c r="M154" i="1"/>
  <c r="N154" i="1" s="1"/>
  <c r="J154" i="1"/>
  <c r="K154" i="1" s="1"/>
  <c r="G154" i="1"/>
  <c r="H154" i="1" s="1"/>
  <c r="AL153" i="1"/>
  <c r="AK153" i="1"/>
  <c r="AB153" i="1"/>
  <c r="AC153" i="1" s="1"/>
  <c r="Y153" i="1"/>
  <c r="Z153" i="1" s="1"/>
  <c r="V153" i="1"/>
  <c r="W153" i="1" s="1"/>
  <c r="S153" i="1"/>
  <c r="T153" i="1" s="1"/>
  <c r="P153" i="1"/>
  <c r="Q153" i="1" s="1"/>
  <c r="M153" i="1"/>
  <c r="N153" i="1" s="1"/>
  <c r="J153" i="1"/>
  <c r="K153" i="1" s="1"/>
  <c r="G153" i="1"/>
  <c r="H153" i="1" s="1"/>
  <c r="AL152" i="1"/>
  <c r="AK152" i="1"/>
  <c r="AB152" i="1"/>
  <c r="AC152" i="1" s="1"/>
  <c r="Y152" i="1"/>
  <c r="Z152" i="1" s="1"/>
  <c r="V152" i="1"/>
  <c r="W152" i="1" s="1"/>
  <c r="S152" i="1"/>
  <c r="T152" i="1" s="1"/>
  <c r="P152" i="1"/>
  <c r="Q152" i="1" s="1"/>
  <c r="M152" i="1"/>
  <c r="N152" i="1" s="1"/>
  <c r="J152" i="1"/>
  <c r="K152" i="1" s="1"/>
  <c r="G152" i="1"/>
  <c r="H152" i="1" s="1"/>
  <c r="AL151" i="1"/>
  <c r="AK151" i="1"/>
  <c r="AB151" i="1"/>
  <c r="AC151" i="1" s="1"/>
  <c r="Y151" i="1"/>
  <c r="Z151" i="1" s="1"/>
  <c r="V151" i="1"/>
  <c r="W151" i="1" s="1"/>
  <c r="S151" i="1"/>
  <c r="T151" i="1" s="1"/>
  <c r="P151" i="1"/>
  <c r="Q151" i="1" s="1"/>
  <c r="M151" i="1"/>
  <c r="N151" i="1" s="1"/>
  <c r="J151" i="1"/>
  <c r="K151" i="1" s="1"/>
  <c r="G151" i="1"/>
  <c r="H151" i="1" s="1"/>
  <c r="AL149" i="1"/>
  <c r="AK149" i="1"/>
  <c r="AB149" i="1"/>
  <c r="AC149" i="1" s="1"/>
  <c r="Y149" i="1"/>
  <c r="Z149" i="1" s="1"/>
  <c r="V149" i="1"/>
  <c r="W149" i="1" s="1"/>
  <c r="S149" i="1"/>
  <c r="T149" i="1" s="1"/>
  <c r="P149" i="1"/>
  <c r="Q149" i="1" s="1"/>
  <c r="M149" i="1"/>
  <c r="N149" i="1" s="1"/>
  <c r="J149" i="1"/>
  <c r="K149" i="1" s="1"/>
  <c r="G149" i="1"/>
  <c r="H149" i="1" s="1"/>
  <c r="AL148" i="1"/>
  <c r="AK148" i="1"/>
  <c r="AB148" i="1"/>
  <c r="AC148" i="1" s="1"/>
  <c r="Y148" i="1"/>
  <c r="Z148" i="1" s="1"/>
  <c r="V148" i="1"/>
  <c r="W148" i="1" s="1"/>
  <c r="S148" i="1"/>
  <c r="T148" i="1" s="1"/>
  <c r="P148" i="1"/>
  <c r="Q148" i="1" s="1"/>
  <c r="M148" i="1"/>
  <c r="N148" i="1" s="1"/>
  <c r="J148" i="1"/>
  <c r="K148" i="1" s="1"/>
  <c r="G148" i="1"/>
  <c r="H148" i="1" s="1"/>
  <c r="AL147" i="1"/>
  <c r="AK147" i="1"/>
  <c r="AB147" i="1"/>
  <c r="AC147" i="1" s="1"/>
  <c r="Y147" i="1"/>
  <c r="Z147" i="1" s="1"/>
  <c r="V147" i="1"/>
  <c r="W147" i="1" s="1"/>
  <c r="S147" i="1"/>
  <c r="T147" i="1" s="1"/>
  <c r="P147" i="1"/>
  <c r="Q147" i="1" s="1"/>
  <c r="M147" i="1"/>
  <c r="N147" i="1" s="1"/>
  <c r="J147" i="1"/>
  <c r="K147" i="1" s="1"/>
  <c r="G147" i="1"/>
  <c r="H147" i="1" s="1"/>
  <c r="AL146" i="1"/>
  <c r="AK146" i="1"/>
  <c r="AB146" i="1"/>
  <c r="AC146" i="1" s="1"/>
  <c r="Y146" i="1"/>
  <c r="Z146" i="1" s="1"/>
  <c r="V146" i="1"/>
  <c r="W146" i="1" s="1"/>
  <c r="S146" i="1"/>
  <c r="T146" i="1" s="1"/>
  <c r="P146" i="1"/>
  <c r="Q146" i="1" s="1"/>
  <c r="M146" i="1"/>
  <c r="N146" i="1" s="1"/>
  <c r="J146" i="1"/>
  <c r="K146" i="1" s="1"/>
  <c r="G146" i="1"/>
  <c r="H146" i="1" s="1"/>
  <c r="AL144" i="1"/>
  <c r="AK144" i="1"/>
  <c r="AB144" i="1"/>
  <c r="AC144" i="1" s="1"/>
  <c r="Y144" i="1"/>
  <c r="Z144" i="1" s="1"/>
  <c r="V144" i="1"/>
  <c r="W144" i="1" s="1"/>
  <c r="S144" i="1"/>
  <c r="T144" i="1" s="1"/>
  <c r="P144" i="1"/>
  <c r="Q144" i="1" s="1"/>
  <c r="M144" i="1"/>
  <c r="N144" i="1" s="1"/>
  <c r="J144" i="1"/>
  <c r="K144" i="1" s="1"/>
  <c r="G144" i="1"/>
  <c r="H144" i="1" s="1"/>
  <c r="AL143" i="1"/>
  <c r="AK143" i="1"/>
  <c r="AB143" i="1"/>
  <c r="AC143" i="1" s="1"/>
  <c r="Y143" i="1"/>
  <c r="Z143" i="1" s="1"/>
  <c r="V143" i="1"/>
  <c r="W143" i="1" s="1"/>
  <c r="S143" i="1"/>
  <c r="T143" i="1" s="1"/>
  <c r="P143" i="1"/>
  <c r="Q143" i="1" s="1"/>
  <c r="M143" i="1"/>
  <c r="N143" i="1" s="1"/>
  <c r="J143" i="1"/>
  <c r="K143" i="1" s="1"/>
  <c r="G143" i="1"/>
  <c r="H143" i="1" s="1"/>
  <c r="AL142" i="1"/>
  <c r="AK142" i="1"/>
  <c r="AB142" i="1"/>
  <c r="AC142" i="1" s="1"/>
  <c r="Y142" i="1"/>
  <c r="Z142" i="1" s="1"/>
  <c r="V142" i="1"/>
  <c r="W142" i="1" s="1"/>
  <c r="S142" i="1"/>
  <c r="T142" i="1" s="1"/>
  <c r="P142" i="1"/>
  <c r="Q142" i="1" s="1"/>
  <c r="M142" i="1"/>
  <c r="N142" i="1" s="1"/>
  <c r="J142" i="1"/>
  <c r="K142" i="1" s="1"/>
  <c r="G142" i="1"/>
  <c r="H142" i="1" s="1"/>
  <c r="AL141" i="1"/>
  <c r="AK141" i="1"/>
  <c r="AB141" i="1"/>
  <c r="AC141" i="1" s="1"/>
  <c r="Y141" i="1"/>
  <c r="Z141" i="1" s="1"/>
  <c r="V141" i="1"/>
  <c r="W141" i="1" s="1"/>
  <c r="S141" i="1"/>
  <c r="T141" i="1" s="1"/>
  <c r="P141" i="1"/>
  <c r="Q141" i="1" s="1"/>
  <c r="M141" i="1"/>
  <c r="N141" i="1" s="1"/>
  <c r="J141" i="1"/>
  <c r="K141" i="1" s="1"/>
  <c r="G141" i="1"/>
  <c r="H141" i="1" s="1"/>
  <c r="AL139" i="1"/>
  <c r="AK139" i="1"/>
  <c r="AB139" i="1"/>
  <c r="AC139" i="1" s="1"/>
  <c r="Y139" i="1"/>
  <c r="Z139" i="1" s="1"/>
  <c r="V139" i="1"/>
  <c r="W139" i="1" s="1"/>
  <c r="S139" i="1"/>
  <c r="T139" i="1" s="1"/>
  <c r="P139" i="1"/>
  <c r="Q139" i="1" s="1"/>
  <c r="M139" i="1"/>
  <c r="N139" i="1" s="1"/>
  <c r="J139" i="1"/>
  <c r="K139" i="1" s="1"/>
  <c r="G139" i="1"/>
  <c r="H139" i="1" s="1"/>
  <c r="AL138" i="1"/>
  <c r="AK138" i="1"/>
  <c r="AB138" i="1"/>
  <c r="AC138" i="1" s="1"/>
  <c r="Y138" i="1"/>
  <c r="Z138" i="1" s="1"/>
  <c r="V138" i="1"/>
  <c r="W138" i="1" s="1"/>
  <c r="S138" i="1"/>
  <c r="T138" i="1" s="1"/>
  <c r="P138" i="1"/>
  <c r="Q138" i="1" s="1"/>
  <c r="M138" i="1"/>
  <c r="N138" i="1" s="1"/>
  <c r="J138" i="1"/>
  <c r="K138" i="1" s="1"/>
  <c r="G138" i="1"/>
  <c r="H138" i="1" s="1"/>
  <c r="AL137" i="1"/>
  <c r="AK137" i="1"/>
  <c r="AB137" i="1"/>
  <c r="AC137" i="1" s="1"/>
  <c r="Y137" i="1"/>
  <c r="Z137" i="1" s="1"/>
  <c r="V137" i="1"/>
  <c r="W137" i="1" s="1"/>
  <c r="S137" i="1"/>
  <c r="T137" i="1" s="1"/>
  <c r="P137" i="1"/>
  <c r="Q137" i="1" s="1"/>
  <c r="M137" i="1"/>
  <c r="N137" i="1" s="1"/>
  <c r="J137" i="1"/>
  <c r="K137" i="1" s="1"/>
  <c r="G137" i="1"/>
  <c r="H137" i="1" s="1"/>
  <c r="AL136" i="1"/>
  <c r="AK136" i="1"/>
  <c r="AB136" i="1"/>
  <c r="AC136" i="1" s="1"/>
  <c r="Y136" i="1"/>
  <c r="Z136" i="1" s="1"/>
  <c r="V136" i="1"/>
  <c r="W136" i="1" s="1"/>
  <c r="S136" i="1"/>
  <c r="T136" i="1" s="1"/>
  <c r="P136" i="1"/>
  <c r="Q136" i="1" s="1"/>
  <c r="M136" i="1"/>
  <c r="N136" i="1" s="1"/>
  <c r="J136" i="1"/>
  <c r="K136" i="1" s="1"/>
  <c r="G136" i="1"/>
  <c r="H136" i="1" s="1"/>
  <c r="AL62" i="1"/>
  <c r="AL134" i="1"/>
  <c r="AK134" i="1"/>
  <c r="AB134" i="1"/>
  <c r="AC134" i="1" s="1"/>
  <c r="Y134" i="1"/>
  <c r="Z134" i="1" s="1"/>
  <c r="V134" i="1"/>
  <c r="W134" i="1" s="1"/>
  <c r="S134" i="1"/>
  <c r="T134" i="1" s="1"/>
  <c r="P134" i="1"/>
  <c r="Q134" i="1" s="1"/>
  <c r="M134" i="1"/>
  <c r="N134" i="1" s="1"/>
  <c r="J134" i="1"/>
  <c r="K134" i="1" s="1"/>
  <c r="G134" i="1"/>
  <c r="H134" i="1" s="1"/>
  <c r="AL133" i="1"/>
  <c r="AK133" i="1"/>
  <c r="AB133" i="1"/>
  <c r="AC133" i="1" s="1"/>
  <c r="Y133" i="1"/>
  <c r="Z133" i="1" s="1"/>
  <c r="V133" i="1"/>
  <c r="W133" i="1" s="1"/>
  <c r="S133" i="1"/>
  <c r="T133" i="1" s="1"/>
  <c r="P133" i="1"/>
  <c r="Q133" i="1" s="1"/>
  <c r="M133" i="1"/>
  <c r="N133" i="1" s="1"/>
  <c r="J133" i="1"/>
  <c r="K133" i="1" s="1"/>
  <c r="G133" i="1"/>
  <c r="H133" i="1" s="1"/>
  <c r="AL132" i="1"/>
  <c r="AK132" i="1"/>
  <c r="AB132" i="1"/>
  <c r="AC132" i="1" s="1"/>
  <c r="Y132" i="1"/>
  <c r="Z132" i="1" s="1"/>
  <c r="V132" i="1"/>
  <c r="W132" i="1" s="1"/>
  <c r="S132" i="1"/>
  <c r="T132" i="1" s="1"/>
  <c r="P132" i="1"/>
  <c r="Q132" i="1" s="1"/>
  <c r="M132" i="1"/>
  <c r="N132" i="1" s="1"/>
  <c r="J132" i="1"/>
  <c r="K132" i="1" s="1"/>
  <c r="G132" i="1"/>
  <c r="H132" i="1" s="1"/>
  <c r="AL131" i="1"/>
  <c r="AK131" i="1"/>
  <c r="AB131" i="1"/>
  <c r="AC131" i="1" s="1"/>
  <c r="Y131" i="1"/>
  <c r="Z131" i="1" s="1"/>
  <c r="V131" i="1"/>
  <c r="W131" i="1" s="1"/>
  <c r="S131" i="1"/>
  <c r="T131" i="1" s="1"/>
  <c r="P131" i="1"/>
  <c r="Q131" i="1" s="1"/>
  <c r="M131" i="1"/>
  <c r="N131" i="1" s="1"/>
  <c r="J131" i="1"/>
  <c r="K131" i="1" s="1"/>
  <c r="G131" i="1"/>
  <c r="H131" i="1" s="1"/>
  <c r="AL129" i="1"/>
  <c r="AK129" i="1"/>
  <c r="AB129" i="1"/>
  <c r="AC129" i="1" s="1"/>
  <c r="Y129" i="1"/>
  <c r="Z129" i="1" s="1"/>
  <c r="V129" i="1"/>
  <c r="W129" i="1" s="1"/>
  <c r="S129" i="1"/>
  <c r="T129" i="1" s="1"/>
  <c r="P129" i="1"/>
  <c r="Q129" i="1" s="1"/>
  <c r="M129" i="1"/>
  <c r="N129" i="1" s="1"/>
  <c r="J129" i="1"/>
  <c r="K129" i="1" s="1"/>
  <c r="G129" i="1"/>
  <c r="H129" i="1" s="1"/>
  <c r="AL128" i="1"/>
  <c r="AK128" i="1"/>
  <c r="AB128" i="1"/>
  <c r="AC128" i="1" s="1"/>
  <c r="Y128" i="1"/>
  <c r="Z128" i="1" s="1"/>
  <c r="V128" i="1"/>
  <c r="W128" i="1" s="1"/>
  <c r="S128" i="1"/>
  <c r="T128" i="1" s="1"/>
  <c r="P128" i="1"/>
  <c r="Q128" i="1" s="1"/>
  <c r="M128" i="1"/>
  <c r="N128" i="1" s="1"/>
  <c r="J128" i="1"/>
  <c r="K128" i="1" s="1"/>
  <c r="G128" i="1"/>
  <c r="H128" i="1" s="1"/>
  <c r="AL127" i="1"/>
  <c r="AK127" i="1"/>
  <c r="AB127" i="1"/>
  <c r="AC127" i="1" s="1"/>
  <c r="Y127" i="1"/>
  <c r="Z127" i="1" s="1"/>
  <c r="V127" i="1"/>
  <c r="W127" i="1" s="1"/>
  <c r="S127" i="1"/>
  <c r="T127" i="1" s="1"/>
  <c r="P127" i="1"/>
  <c r="Q127" i="1" s="1"/>
  <c r="M127" i="1"/>
  <c r="N127" i="1" s="1"/>
  <c r="J127" i="1"/>
  <c r="K127" i="1" s="1"/>
  <c r="G127" i="1"/>
  <c r="H127" i="1" s="1"/>
  <c r="AL126" i="1"/>
  <c r="AK126" i="1"/>
  <c r="AB126" i="1"/>
  <c r="AC126" i="1" s="1"/>
  <c r="Y126" i="1"/>
  <c r="Z126" i="1" s="1"/>
  <c r="V126" i="1"/>
  <c r="W126" i="1" s="1"/>
  <c r="S126" i="1"/>
  <c r="T126" i="1" s="1"/>
  <c r="P126" i="1"/>
  <c r="Q126" i="1" s="1"/>
  <c r="M126" i="1"/>
  <c r="N126" i="1" s="1"/>
  <c r="J126" i="1"/>
  <c r="K126" i="1" s="1"/>
  <c r="G126" i="1"/>
  <c r="H126" i="1" s="1"/>
  <c r="AL124" i="1"/>
  <c r="AK124" i="1"/>
  <c r="AB124" i="1"/>
  <c r="AC124" i="1" s="1"/>
  <c r="Y124" i="1"/>
  <c r="Z124" i="1" s="1"/>
  <c r="V124" i="1"/>
  <c r="W124" i="1" s="1"/>
  <c r="S124" i="1"/>
  <c r="T124" i="1" s="1"/>
  <c r="P124" i="1"/>
  <c r="Q124" i="1" s="1"/>
  <c r="M124" i="1"/>
  <c r="N124" i="1" s="1"/>
  <c r="J124" i="1"/>
  <c r="K124" i="1" s="1"/>
  <c r="G124" i="1"/>
  <c r="H124" i="1" s="1"/>
  <c r="AL123" i="1"/>
  <c r="AK123" i="1"/>
  <c r="AB123" i="1"/>
  <c r="AC123" i="1" s="1"/>
  <c r="Y123" i="1"/>
  <c r="Z123" i="1" s="1"/>
  <c r="V123" i="1"/>
  <c r="W123" i="1" s="1"/>
  <c r="S123" i="1"/>
  <c r="T123" i="1" s="1"/>
  <c r="P123" i="1"/>
  <c r="Q123" i="1" s="1"/>
  <c r="M123" i="1"/>
  <c r="N123" i="1" s="1"/>
  <c r="J123" i="1"/>
  <c r="K123" i="1" s="1"/>
  <c r="G123" i="1"/>
  <c r="H123" i="1" s="1"/>
  <c r="AL122" i="1"/>
  <c r="AK122" i="1"/>
  <c r="AB122" i="1"/>
  <c r="AC122" i="1" s="1"/>
  <c r="Y122" i="1"/>
  <c r="Z122" i="1" s="1"/>
  <c r="V122" i="1"/>
  <c r="W122" i="1" s="1"/>
  <c r="S122" i="1"/>
  <c r="T122" i="1" s="1"/>
  <c r="P122" i="1"/>
  <c r="Q122" i="1" s="1"/>
  <c r="M122" i="1"/>
  <c r="N122" i="1" s="1"/>
  <c r="J122" i="1"/>
  <c r="K122" i="1" s="1"/>
  <c r="G122" i="1"/>
  <c r="H122" i="1" s="1"/>
  <c r="AL121" i="1"/>
  <c r="AK121" i="1"/>
  <c r="AB121" i="1"/>
  <c r="AC121" i="1" s="1"/>
  <c r="Y121" i="1"/>
  <c r="Z121" i="1" s="1"/>
  <c r="V121" i="1"/>
  <c r="W121" i="1" s="1"/>
  <c r="S121" i="1"/>
  <c r="T121" i="1" s="1"/>
  <c r="P121" i="1"/>
  <c r="Q121" i="1" s="1"/>
  <c r="M121" i="1"/>
  <c r="N121" i="1" s="1"/>
  <c r="J121" i="1"/>
  <c r="K121" i="1" s="1"/>
  <c r="G121" i="1"/>
  <c r="H121" i="1" s="1"/>
  <c r="AL119" i="1"/>
  <c r="AK119" i="1"/>
  <c r="AB119" i="1"/>
  <c r="AC119" i="1" s="1"/>
  <c r="Y119" i="1"/>
  <c r="Z119" i="1" s="1"/>
  <c r="V119" i="1"/>
  <c r="W119" i="1" s="1"/>
  <c r="S119" i="1"/>
  <c r="T119" i="1" s="1"/>
  <c r="P119" i="1"/>
  <c r="Q119" i="1" s="1"/>
  <c r="M119" i="1"/>
  <c r="N119" i="1" s="1"/>
  <c r="J119" i="1"/>
  <c r="K119" i="1" s="1"/>
  <c r="G119" i="1"/>
  <c r="H119" i="1" s="1"/>
  <c r="AL118" i="1"/>
  <c r="AK118" i="1"/>
  <c r="AB118" i="1"/>
  <c r="AC118" i="1" s="1"/>
  <c r="Y118" i="1"/>
  <c r="Z118" i="1" s="1"/>
  <c r="V118" i="1"/>
  <c r="W118" i="1" s="1"/>
  <c r="S118" i="1"/>
  <c r="T118" i="1" s="1"/>
  <c r="P118" i="1"/>
  <c r="Q118" i="1" s="1"/>
  <c r="M118" i="1"/>
  <c r="N118" i="1" s="1"/>
  <c r="J118" i="1"/>
  <c r="K118" i="1" s="1"/>
  <c r="G118" i="1"/>
  <c r="H118" i="1" s="1"/>
  <c r="AL117" i="1"/>
  <c r="AK117" i="1"/>
  <c r="AB117" i="1"/>
  <c r="AC117" i="1" s="1"/>
  <c r="Y117" i="1"/>
  <c r="Z117" i="1" s="1"/>
  <c r="V117" i="1"/>
  <c r="W117" i="1" s="1"/>
  <c r="S117" i="1"/>
  <c r="T117" i="1" s="1"/>
  <c r="P117" i="1"/>
  <c r="Q117" i="1" s="1"/>
  <c r="M117" i="1"/>
  <c r="N117" i="1" s="1"/>
  <c r="J117" i="1"/>
  <c r="K117" i="1" s="1"/>
  <c r="G117" i="1"/>
  <c r="H117" i="1" s="1"/>
  <c r="AL116" i="1"/>
  <c r="AK116" i="1"/>
  <c r="AB116" i="1"/>
  <c r="AC116" i="1" s="1"/>
  <c r="Y116" i="1"/>
  <c r="Z116" i="1" s="1"/>
  <c r="V116" i="1"/>
  <c r="W116" i="1" s="1"/>
  <c r="S116" i="1"/>
  <c r="T116" i="1" s="1"/>
  <c r="P116" i="1"/>
  <c r="Q116" i="1" s="1"/>
  <c r="M116" i="1"/>
  <c r="N116" i="1" s="1"/>
  <c r="J116" i="1"/>
  <c r="K116" i="1" s="1"/>
  <c r="G116" i="1"/>
  <c r="H116" i="1" s="1"/>
  <c r="AL114" i="1"/>
  <c r="AK114" i="1"/>
  <c r="AB114" i="1"/>
  <c r="AC114" i="1" s="1"/>
  <c r="Y114" i="1"/>
  <c r="Z114" i="1" s="1"/>
  <c r="V114" i="1"/>
  <c r="W114" i="1" s="1"/>
  <c r="S114" i="1"/>
  <c r="T114" i="1" s="1"/>
  <c r="P114" i="1"/>
  <c r="Q114" i="1" s="1"/>
  <c r="M114" i="1"/>
  <c r="N114" i="1" s="1"/>
  <c r="J114" i="1"/>
  <c r="K114" i="1" s="1"/>
  <c r="G114" i="1"/>
  <c r="H114" i="1" s="1"/>
  <c r="AL113" i="1"/>
  <c r="AK113" i="1"/>
  <c r="AB113" i="1"/>
  <c r="AC113" i="1" s="1"/>
  <c r="Y113" i="1"/>
  <c r="Z113" i="1" s="1"/>
  <c r="V113" i="1"/>
  <c r="W113" i="1" s="1"/>
  <c r="S113" i="1"/>
  <c r="T113" i="1" s="1"/>
  <c r="P113" i="1"/>
  <c r="Q113" i="1" s="1"/>
  <c r="M113" i="1"/>
  <c r="N113" i="1" s="1"/>
  <c r="J113" i="1"/>
  <c r="K113" i="1" s="1"/>
  <c r="G113" i="1"/>
  <c r="H113" i="1" s="1"/>
  <c r="AL112" i="1"/>
  <c r="AK112" i="1"/>
  <c r="AB112" i="1"/>
  <c r="AC112" i="1" s="1"/>
  <c r="Y112" i="1"/>
  <c r="Z112" i="1" s="1"/>
  <c r="V112" i="1"/>
  <c r="W112" i="1" s="1"/>
  <c r="S112" i="1"/>
  <c r="T112" i="1" s="1"/>
  <c r="P112" i="1"/>
  <c r="Q112" i="1" s="1"/>
  <c r="M112" i="1"/>
  <c r="N112" i="1" s="1"/>
  <c r="J112" i="1"/>
  <c r="K112" i="1" s="1"/>
  <c r="G112" i="1"/>
  <c r="H112" i="1" s="1"/>
  <c r="AL111" i="1"/>
  <c r="AK111" i="1"/>
  <c r="AB111" i="1"/>
  <c r="AC111" i="1" s="1"/>
  <c r="Y111" i="1"/>
  <c r="Z111" i="1" s="1"/>
  <c r="V111" i="1"/>
  <c r="W111" i="1" s="1"/>
  <c r="S111" i="1"/>
  <c r="T111" i="1" s="1"/>
  <c r="P111" i="1"/>
  <c r="Q111" i="1" s="1"/>
  <c r="M111" i="1"/>
  <c r="N111" i="1" s="1"/>
  <c r="J111" i="1"/>
  <c r="K111" i="1" s="1"/>
  <c r="G111" i="1"/>
  <c r="H111" i="1" s="1"/>
  <c r="AL109" i="1"/>
  <c r="AK109" i="1"/>
  <c r="AB109" i="1"/>
  <c r="AC109" i="1" s="1"/>
  <c r="Y109" i="1"/>
  <c r="Z109" i="1" s="1"/>
  <c r="V109" i="1"/>
  <c r="W109" i="1" s="1"/>
  <c r="S109" i="1"/>
  <c r="T109" i="1" s="1"/>
  <c r="P109" i="1"/>
  <c r="Q109" i="1" s="1"/>
  <c r="M109" i="1"/>
  <c r="N109" i="1" s="1"/>
  <c r="J109" i="1"/>
  <c r="K109" i="1" s="1"/>
  <c r="G109" i="1"/>
  <c r="H109" i="1" s="1"/>
  <c r="AL108" i="1"/>
  <c r="AK108" i="1"/>
  <c r="AB108" i="1"/>
  <c r="AC108" i="1" s="1"/>
  <c r="Y108" i="1"/>
  <c r="Z108" i="1" s="1"/>
  <c r="V108" i="1"/>
  <c r="W108" i="1" s="1"/>
  <c r="S108" i="1"/>
  <c r="T108" i="1" s="1"/>
  <c r="P108" i="1"/>
  <c r="Q108" i="1" s="1"/>
  <c r="M108" i="1"/>
  <c r="N108" i="1" s="1"/>
  <c r="J108" i="1"/>
  <c r="K108" i="1" s="1"/>
  <c r="G108" i="1"/>
  <c r="H108" i="1" s="1"/>
  <c r="AL107" i="1"/>
  <c r="AK107" i="1"/>
  <c r="AB107" i="1"/>
  <c r="AC107" i="1" s="1"/>
  <c r="Y107" i="1"/>
  <c r="Z107" i="1" s="1"/>
  <c r="V107" i="1"/>
  <c r="W107" i="1" s="1"/>
  <c r="S107" i="1"/>
  <c r="T107" i="1" s="1"/>
  <c r="P107" i="1"/>
  <c r="Q107" i="1" s="1"/>
  <c r="M107" i="1"/>
  <c r="N107" i="1" s="1"/>
  <c r="J107" i="1"/>
  <c r="K107" i="1" s="1"/>
  <c r="G107" i="1"/>
  <c r="H107" i="1" s="1"/>
  <c r="AL106" i="1"/>
  <c r="AK106" i="1"/>
  <c r="AB106" i="1"/>
  <c r="AC106" i="1" s="1"/>
  <c r="Y106" i="1"/>
  <c r="Z106" i="1" s="1"/>
  <c r="V106" i="1"/>
  <c r="W106" i="1" s="1"/>
  <c r="S106" i="1"/>
  <c r="T106" i="1" s="1"/>
  <c r="P106" i="1"/>
  <c r="Q106" i="1" s="1"/>
  <c r="M106" i="1"/>
  <c r="N106" i="1" s="1"/>
  <c r="J106" i="1"/>
  <c r="K106" i="1" s="1"/>
  <c r="G106" i="1"/>
  <c r="H106" i="1" s="1"/>
  <c r="AL73" i="1"/>
  <c r="AK73" i="1"/>
  <c r="AB73" i="1"/>
  <c r="Y73" i="1"/>
  <c r="V73" i="1"/>
  <c r="S73" i="1"/>
  <c r="P73" i="1"/>
  <c r="M73" i="1"/>
  <c r="J73" i="1"/>
  <c r="G73" i="1"/>
  <c r="AL72" i="1"/>
  <c r="AK72" i="1"/>
  <c r="AB72" i="1"/>
  <c r="Y72" i="1"/>
  <c r="V72" i="1"/>
  <c r="S72" i="1"/>
  <c r="P72" i="1"/>
  <c r="M72" i="1"/>
  <c r="J72" i="1"/>
  <c r="G72" i="1"/>
  <c r="AL69" i="1"/>
  <c r="AK69" i="1"/>
  <c r="AB69" i="1"/>
  <c r="Y69" i="1"/>
  <c r="V69" i="1"/>
  <c r="S69" i="1"/>
  <c r="P69" i="1"/>
  <c r="M69" i="1"/>
  <c r="J69" i="1"/>
  <c r="G69" i="1"/>
  <c r="AL68" i="1"/>
  <c r="AK68" i="1"/>
  <c r="AB68" i="1"/>
  <c r="Y68" i="1"/>
  <c r="V68" i="1"/>
  <c r="S68" i="1"/>
  <c r="P68" i="1"/>
  <c r="M68" i="1"/>
  <c r="J68" i="1"/>
  <c r="G68" i="1"/>
  <c r="AL104" i="1"/>
  <c r="AK104" i="1"/>
  <c r="AB104" i="1"/>
  <c r="AC104" i="1" s="1"/>
  <c r="Y104" i="1"/>
  <c r="Z104" i="1" s="1"/>
  <c r="V104" i="1"/>
  <c r="W104" i="1" s="1"/>
  <c r="S104" i="1"/>
  <c r="T104" i="1" s="1"/>
  <c r="P104" i="1"/>
  <c r="Q104" i="1" s="1"/>
  <c r="M104" i="1"/>
  <c r="N104" i="1" s="1"/>
  <c r="J104" i="1"/>
  <c r="K104" i="1" s="1"/>
  <c r="G104" i="1"/>
  <c r="H104" i="1" s="1"/>
  <c r="AL103" i="1"/>
  <c r="AK103" i="1"/>
  <c r="AB103" i="1"/>
  <c r="AC103" i="1" s="1"/>
  <c r="Y103" i="1"/>
  <c r="Z103" i="1" s="1"/>
  <c r="V103" i="1"/>
  <c r="W103" i="1" s="1"/>
  <c r="S103" i="1"/>
  <c r="T103" i="1" s="1"/>
  <c r="P103" i="1"/>
  <c r="Q103" i="1" s="1"/>
  <c r="M103" i="1"/>
  <c r="N103" i="1" s="1"/>
  <c r="J103" i="1"/>
  <c r="K103" i="1" s="1"/>
  <c r="G103" i="1"/>
  <c r="H103" i="1" s="1"/>
  <c r="AL102" i="1"/>
  <c r="AK102" i="1"/>
  <c r="AB102" i="1"/>
  <c r="Y102" i="1"/>
  <c r="V102" i="1"/>
  <c r="S102" i="1"/>
  <c r="P102" i="1"/>
  <c r="M102" i="1"/>
  <c r="J102" i="1"/>
  <c r="G102" i="1"/>
  <c r="AL101" i="1"/>
  <c r="AK101" i="1"/>
  <c r="AB101" i="1"/>
  <c r="AC101" i="1" s="1"/>
  <c r="Y101" i="1"/>
  <c r="Z101" i="1" s="1"/>
  <c r="V101" i="1"/>
  <c r="W101" i="1" s="1"/>
  <c r="S101" i="1"/>
  <c r="T101" i="1" s="1"/>
  <c r="P101" i="1"/>
  <c r="Q101" i="1" s="1"/>
  <c r="M101" i="1"/>
  <c r="N101" i="1" s="1"/>
  <c r="J101" i="1"/>
  <c r="K101" i="1" s="1"/>
  <c r="G101" i="1"/>
  <c r="H101" i="1" s="1"/>
  <c r="AL99" i="1"/>
  <c r="AK99" i="1"/>
  <c r="AB99" i="1"/>
  <c r="AC99" i="1" s="1"/>
  <c r="Y99" i="1"/>
  <c r="Z99" i="1" s="1"/>
  <c r="V99" i="1"/>
  <c r="W99" i="1" s="1"/>
  <c r="S99" i="1"/>
  <c r="T99" i="1" s="1"/>
  <c r="P99" i="1"/>
  <c r="Q99" i="1" s="1"/>
  <c r="M99" i="1"/>
  <c r="N99" i="1" s="1"/>
  <c r="J99" i="1"/>
  <c r="K99" i="1" s="1"/>
  <c r="G99" i="1"/>
  <c r="H99" i="1" s="1"/>
  <c r="AL98" i="1"/>
  <c r="AK98" i="1"/>
  <c r="AB98" i="1"/>
  <c r="Y98" i="1"/>
  <c r="V98" i="1"/>
  <c r="S98" i="1"/>
  <c r="P98" i="1"/>
  <c r="M98" i="1"/>
  <c r="J98" i="1"/>
  <c r="G98" i="1"/>
  <c r="AL97" i="1"/>
  <c r="AK97" i="1"/>
  <c r="AB97" i="1"/>
  <c r="Y97" i="1"/>
  <c r="V97" i="1"/>
  <c r="S97" i="1"/>
  <c r="P97" i="1"/>
  <c r="M97" i="1"/>
  <c r="J97" i="1"/>
  <c r="G97" i="1"/>
  <c r="AL96" i="1"/>
  <c r="AK96" i="1"/>
  <c r="AB96" i="1"/>
  <c r="Y96" i="1"/>
  <c r="V96" i="1"/>
  <c r="S96" i="1"/>
  <c r="P96" i="1"/>
  <c r="M96" i="1"/>
  <c r="J96" i="1"/>
  <c r="G96" i="1"/>
  <c r="AL93" i="1"/>
  <c r="AK93" i="1"/>
  <c r="AB93" i="1"/>
  <c r="AC93" i="1" s="1"/>
  <c r="Y93" i="1"/>
  <c r="Z93" i="1" s="1"/>
  <c r="V93" i="1"/>
  <c r="W93" i="1" s="1"/>
  <c r="S93" i="1"/>
  <c r="T93" i="1" s="1"/>
  <c r="P93" i="1"/>
  <c r="Q93" i="1" s="1"/>
  <c r="M93" i="1"/>
  <c r="N93" i="1" s="1"/>
  <c r="J93" i="1"/>
  <c r="K93" i="1" s="1"/>
  <c r="G93" i="1"/>
  <c r="H93" i="1" s="1"/>
  <c r="AL92" i="1"/>
  <c r="AK92" i="1"/>
  <c r="AB92" i="1"/>
  <c r="AC92" i="1" s="1"/>
  <c r="Y92" i="1"/>
  <c r="Z92" i="1" s="1"/>
  <c r="V92" i="1"/>
  <c r="W92" i="1" s="1"/>
  <c r="S92" i="1"/>
  <c r="T92" i="1" s="1"/>
  <c r="P92" i="1"/>
  <c r="Q92" i="1" s="1"/>
  <c r="M92" i="1"/>
  <c r="N92" i="1" s="1"/>
  <c r="J92" i="1"/>
  <c r="K92" i="1" s="1"/>
  <c r="G92" i="1"/>
  <c r="H92" i="1" s="1"/>
  <c r="AL91" i="1"/>
  <c r="AK91" i="1"/>
  <c r="AB91" i="1"/>
  <c r="Y91" i="1"/>
  <c r="V91" i="1"/>
  <c r="S91" i="1"/>
  <c r="P91" i="1"/>
  <c r="M91" i="1"/>
  <c r="J91" i="1"/>
  <c r="G91" i="1"/>
  <c r="AL90" i="1"/>
  <c r="AK90" i="1"/>
  <c r="AB90" i="1"/>
  <c r="Y90" i="1"/>
  <c r="V90" i="1"/>
  <c r="S90" i="1"/>
  <c r="P90" i="1"/>
  <c r="M90" i="1"/>
  <c r="J90" i="1"/>
  <c r="G90" i="1"/>
  <c r="W23" i="2" l="1"/>
  <c r="W30" i="2" s="1"/>
  <c r="T23" i="2"/>
  <c r="T30" i="2" s="1"/>
  <c r="N23" i="2"/>
  <c r="AC23" i="2"/>
  <c r="K23" i="2"/>
  <c r="K25" i="2" s="1"/>
  <c r="H23" i="2"/>
  <c r="H30" i="2" s="1"/>
  <c r="AC30" i="3"/>
  <c r="AC32" i="3" s="1"/>
  <c r="AC24" i="3"/>
  <c r="AC25" i="3"/>
  <c r="AC63" i="3"/>
  <c r="AC91" i="3"/>
  <c r="T10" i="3"/>
  <c r="H23" i="3"/>
  <c r="H30" i="3" s="1"/>
  <c r="T11" i="3"/>
  <c r="Q23" i="3"/>
  <c r="Q24" i="3" s="1"/>
  <c r="Q27" i="3" s="1"/>
  <c r="N23" i="3"/>
  <c r="AC68" i="3"/>
  <c r="AC26" i="3"/>
  <c r="AC37" i="3"/>
  <c r="AC38" i="3" s="1"/>
  <c r="AC41" i="3" s="1"/>
  <c r="AC77" i="3"/>
  <c r="AC31" i="3"/>
  <c r="AC34" i="3" s="1"/>
  <c r="AC70" i="3"/>
  <c r="AC74" i="3"/>
  <c r="AC83" i="3"/>
  <c r="AC27" i="3"/>
  <c r="AC62" i="3"/>
  <c r="AC71" i="3"/>
  <c r="AC66" i="3"/>
  <c r="AC80" i="3"/>
  <c r="AC69" i="3"/>
  <c r="AC81" i="3"/>
  <c r="AC67" i="3"/>
  <c r="AC88" i="3"/>
  <c r="AC65" i="3"/>
  <c r="AC75" i="3"/>
  <c r="K23" i="3"/>
  <c r="W23" i="3"/>
  <c r="Z23" i="3"/>
  <c r="H24" i="2"/>
  <c r="H27" i="2" s="1"/>
  <c r="K30" i="2"/>
  <c r="N79" i="2"/>
  <c r="N30" i="2"/>
  <c r="N25" i="2"/>
  <c r="N24" i="2"/>
  <c r="N27" i="2" s="1"/>
  <c r="AC70" i="2"/>
  <c r="AC30" i="2"/>
  <c r="AC25" i="2"/>
  <c r="AC24" i="2"/>
  <c r="AC102" i="2"/>
  <c r="W83" i="2"/>
  <c r="Q23" i="2"/>
  <c r="Z23" i="2"/>
  <c r="AM151" i="1"/>
  <c r="AN151" i="1" s="1"/>
  <c r="AM161" i="1"/>
  <c r="AN161" i="1" s="1"/>
  <c r="AM166" i="1"/>
  <c r="AN166" i="1" s="1"/>
  <c r="AM148" i="1"/>
  <c r="AN148" i="1" s="1"/>
  <c r="AM168" i="1"/>
  <c r="AN168" i="1" s="1"/>
  <c r="AM142" i="1"/>
  <c r="AN142" i="1" s="1"/>
  <c r="AM153" i="1"/>
  <c r="AN153" i="1" s="1"/>
  <c r="AM158" i="1"/>
  <c r="AN158" i="1" s="1"/>
  <c r="AM163" i="1"/>
  <c r="AN163" i="1" s="1"/>
  <c r="AM156" i="1"/>
  <c r="AN156" i="1" s="1"/>
  <c r="AM146" i="1"/>
  <c r="AN146" i="1" s="1"/>
  <c r="AM130" i="1"/>
  <c r="AN130" i="1" s="1"/>
  <c r="AM125" i="1"/>
  <c r="AN125" i="1" s="1"/>
  <c r="AM120" i="1"/>
  <c r="AN120" i="1" s="1"/>
  <c r="AM115" i="1"/>
  <c r="AN115" i="1" s="1"/>
  <c r="AM110" i="1"/>
  <c r="AN110" i="1" s="1"/>
  <c r="AM105" i="1"/>
  <c r="AN105" i="1" s="1"/>
  <c r="AM100" i="1"/>
  <c r="AN100" i="1" s="1"/>
  <c r="AM94" i="1"/>
  <c r="AN94" i="1" s="1"/>
  <c r="AM147" i="1"/>
  <c r="AN147" i="1" s="1"/>
  <c r="AM149" i="1"/>
  <c r="AN149" i="1" s="1"/>
  <c r="AM152" i="1"/>
  <c r="AN152" i="1" s="1"/>
  <c r="AM154" i="1"/>
  <c r="AN154" i="1" s="1"/>
  <c r="AM157" i="1"/>
  <c r="AN157" i="1" s="1"/>
  <c r="AM159" i="1"/>
  <c r="AN159" i="1" s="1"/>
  <c r="AM162" i="1"/>
  <c r="AN162" i="1" s="1"/>
  <c r="AM164" i="1"/>
  <c r="AN164" i="1" s="1"/>
  <c r="AM167" i="1"/>
  <c r="AN167" i="1" s="1"/>
  <c r="AM169" i="1"/>
  <c r="AN169" i="1" s="1"/>
  <c r="AM141" i="1"/>
  <c r="AN141" i="1" s="1"/>
  <c r="AM138" i="1"/>
  <c r="AN138" i="1" s="1"/>
  <c r="AM143" i="1"/>
  <c r="AN143" i="1" s="1"/>
  <c r="AM137" i="1"/>
  <c r="AN137" i="1" s="1"/>
  <c r="AM139" i="1"/>
  <c r="AN139" i="1" s="1"/>
  <c r="AM144" i="1"/>
  <c r="AN144" i="1" s="1"/>
  <c r="AM136" i="1"/>
  <c r="AN136" i="1" s="1"/>
  <c r="AM123" i="1"/>
  <c r="AN123" i="1" s="1"/>
  <c r="AM112" i="1"/>
  <c r="AN112" i="1" s="1"/>
  <c r="AM118" i="1"/>
  <c r="AN118" i="1" s="1"/>
  <c r="AM131" i="1"/>
  <c r="AN131" i="1" s="1"/>
  <c r="AM127" i="1"/>
  <c r="AN127" i="1" s="1"/>
  <c r="AM132" i="1"/>
  <c r="AN132" i="1" s="1"/>
  <c r="AM128" i="1"/>
  <c r="AN128" i="1" s="1"/>
  <c r="AM133" i="1"/>
  <c r="AN133" i="1" s="1"/>
  <c r="AM126" i="1"/>
  <c r="AN126" i="1" s="1"/>
  <c r="AM129" i="1"/>
  <c r="AN129" i="1" s="1"/>
  <c r="AM134" i="1"/>
  <c r="AN134" i="1" s="1"/>
  <c r="AM116" i="1"/>
  <c r="AN116" i="1" s="1"/>
  <c r="AM124" i="1"/>
  <c r="AN124" i="1" s="1"/>
  <c r="AM117" i="1"/>
  <c r="AN117" i="1" s="1"/>
  <c r="AM119" i="1"/>
  <c r="AN119" i="1" s="1"/>
  <c r="AM121" i="1"/>
  <c r="AN121" i="1" s="1"/>
  <c r="AM122" i="1"/>
  <c r="AN122" i="1" s="1"/>
  <c r="AM106" i="1"/>
  <c r="AN106" i="1" s="1"/>
  <c r="AM111" i="1"/>
  <c r="AN111" i="1" s="1"/>
  <c r="AM107" i="1"/>
  <c r="AN107" i="1" s="1"/>
  <c r="AM108" i="1"/>
  <c r="AN108" i="1" s="1"/>
  <c r="AM113" i="1"/>
  <c r="AN113" i="1" s="1"/>
  <c r="AM109" i="1"/>
  <c r="AN109" i="1" s="1"/>
  <c r="AM114" i="1"/>
  <c r="AN114" i="1" s="1"/>
  <c r="AM92" i="1"/>
  <c r="AN92" i="1" s="1"/>
  <c r="AM104" i="1"/>
  <c r="AN104" i="1" s="1"/>
  <c r="AM103" i="1"/>
  <c r="AN103" i="1" s="1"/>
  <c r="AM101" i="1"/>
  <c r="AN101" i="1" s="1"/>
  <c r="AM93" i="1"/>
  <c r="AN93" i="1" s="1"/>
  <c r="AM99" i="1"/>
  <c r="AN99" i="1" s="1"/>
  <c r="AL85" i="1"/>
  <c r="AL83" i="1"/>
  <c r="AL81" i="1"/>
  <c r="AL80" i="1"/>
  <c r="AL63" i="1"/>
  <c r="AL64" i="1"/>
  <c r="AL65" i="1"/>
  <c r="W79" i="2" l="1"/>
  <c r="H25" i="2"/>
  <c r="H80" i="2" s="1"/>
  <c r="T75" i="2"/>
  <c r="W24" i="2"/>
  <c r="W27" i="2" s="1"/>
  <c r="T24" i="2"/>
  <c r="W25" i="2"/>
  <c r="T25" i="2"/>
  <c r="K24" i="2"/>
  <c r="Q25" i="3"/>
  <c r="Q30" i="3"/>
  <c r="T23" i="3"/>
  <c r="AC86" i="3"/>
  <c r="H24" i="3"/>
  <c r="H27" i="3" s="1"/>
  <c r="AC78" i="3"/>
  <c r="H25" i="3"/>
  <c r="H37" i="3" s="1"/>
  <c r="AC46" i="3"/>
  <c r="AC47" i="3" s="1"/>
  <c r="AC35" i="3"/>
  <c r="AC85" i="3"/>
  <c r="AC48" i="3"/>
  <c r="AC49" i="3" s="1"/>
  <c r="AC42" i="3"/>
  <c r="AC84" i="3" s="1"/>
  <c r="Q74" i="3"/>
  <c r="Q32" i="3"/>
  <c r="Q31" i="3"/>
  <c r="Q34" i="3" s="1"/>
  <c r="Q70" i="3"/>
  <c r="Q44" i="3"/>
  <c r="Q28" i="3"/>
  <c r="Q84" i="3" s="1"/>
  <c r="W25" i="3"/>
  <c r="W24" i="3"/>
  <c r="W27" i="3" s="1"/>
  <c r="W30" i="3"/>
  <c r="W84" i="3"/>
  <c r="W89" i="3"/>
  <c r="N25" i="3"/>
  <c r="N24" i="3"/>
  <c r="N27" i="3" s="1"/>
  <c r="N30" i="3"/>
  <c r="N89" i="3"/>
  <c r="H44" i="3"/>
  <c r="H45" i="3" s="1"/>
  <c r="H28" i="3"/>
  <c r="H74" i="3" s="1"/>
  <c r="AC89" i="3"/>
  <c r="AC28" i="3"/>
  <c r="AC76" i="3" s="1"/>
  <c r="AC82" i="3"/>
  <c r="AC44" i="3"/>
  <c r="AC72" i="3"/>
  <c r="AC73" i="3"/>
  <c r="AC64" i="3"/>
  <c r="Q26" i="3"/>
  <c r="Q79" i="3"/>
  <c r="Q37" i="3"/>
  <c r="Q71" i="3"/>
  <c r="Q69" i="3"/>
  <c r="Q75" i="3"/>
  <c r="Q82" i="3"/>
  <c r="Q64" i="3"/>
  <c r="K25" i="3"/>
  <c r="K24" i="3"/>
  <c r="K30" i="3"/>
  <c r="Z71" i="3"/>
  <c r="Z30" i="3"/>
  <c r="Z24" i="3"/>
  <c r="Z25" i="3"/>
  <c r="Z64" i="3"/>
  <c r="AC39" i="3"/>
  <c r="AC40" i="3" s="1"/>
  <c r="AC33" i="3"/>
  <c r="H32" i="3"/>
  <c r="H31" i="3"/>
  <c r="H34" i="3" s="1"/>
  <c r="H69" i="3"/>
  <c r="H84" i="3"/>
  <c r="W32" i="2"/>
  <c r="W31" i="2"/>
  <c r="W73" i="2"/>
  <c r="W80" i="2"/>
  <c r="AC78" i="2"/>
  <c r="AC68" i="2"/>
  <c r="AC62" i="2"/>
  <c r="AC86" i="2"/>
  <c r="AC65" i="2"/>
  <c r="AC67" i="2"/>
  <c r="AC27" i="2"/>
  <c r="AC74" i="2"/>
  <c r="AC80" i="2"/>
  <c r="AC72" i="2"/>
  <c r="AC89" i="2"/>
  <c r="AC73" i="2"/>
  <c r="AC98" i="2"/>
  <c r="AC69" i="2"/>
  <c r="K64" i="2"/>
  <c r="K27" i="2"/>
  <c r="K75" i="2"/>
  <c r="N96" i="2"/>
  <c r="N98" i="2"/>
  <c r="N32" i="2"/>
  <c r="N31" i="2"/>
  <c r="Q30" i="2"/>
  <c r="Q25" i="2"/>
  <c r="Q24" i="2"/>
  <c r="Q27" i="2" s="1"/>
  <c r="AC37" i="2"/>
  <c r="AC38" i="2" s="1"/>
  <c r="AC41" i="2" s="1"/>
  <c r="AC91" i="2"/>
  <c r="AC26" i="2"/>
  <c r="AC75" i="2"/>
  <c r="K98" i="2"/>
  <c r="K26" i="2"/>
  <c r="K37" i="2"/>
  <c r="K78" i="2"/>
  <c r="T37" i="2"/>
  <c r="T38" i="2" s="1"/>
  <c r="T65" i="2"/>
  <c r="T26" i="2"/>
  <c r="T69" i="2" s="1"/>
  <c r="T67" i="2"/>
  <c r="T62" i="2"/>
  <c r="T78" i="2"/>
  <c r="T32" i="2"/>
  <c r="T31" i="2"/>
  <c r="T96" i="2"/>
  <c r="AC32" i="2"/>
  <c r="AC31" i="2"/>
  <c r="AC34" i="2" s="1"/>
  <c r="AC96" i="2"/>
  <c r="AC90" i="2"/>
  <c r="K73" i="2"/>
  <c r="K32" i="2"/>
  <c r="K31" i="2"/>
  <c r="K102" i="2"/>
  <c r="K101" i="2"/>
  <c r="H44" i="2"/>
  <c r="H45" i="2" s="1"/>
  <c r="H28" i="2"/>
  <c r="H69" i="2" s="1"/>
  <c r="W28" i="2"/>
  <c r="W44" i="2"/>
  <c r="N44" i="2"/>
  <c r="N28" i="2"/>
  <c r="N75" i="2"/>
  <c r="H26" i="2"/>
  <c r="H90" i="2" s="1"/>
  <c r="Z30" i="2"/>
  <c r="Z25" i="2"/>
  <c r="Z67" i="2"/>
  <c r="Z24" i="2"/>
  <c r="Z101" i="2"/>
  <c r="T63" i="2"/>
  <c r="T27" i="2"/>
  <c r="W26" i="2"/>
  <c r="W37" i="2"/>
  <c r="W38" i="2" s="1"/>
  <c r="W41" i="2" s="1"/>
  <c r="N26" i="2"/>
  <c r="N37" i="2"/>
  <c r="N38" i="2" s="1"/>
  <c r="N41" i="2" s="1"/>
  <c r="N89" i="2"/>
  <c r="H65" i="2"/>
  <c r="H32" i="2"/>
  <c r="H31" i="2"/>
  <c r="H34" i="2" s="1"/>
  <c r="H83" i="2"/>
  <c r="AK85" i="1"/>
  <c r="AK83" i="1"/>
  <c r="AK81" i="1"/>
  <c r="AK80" i="1"/>
  <c r="AK65" i="1"/>
  <c r="AK64" i="1"/>
  <c r="AK63" i="1"/>
  <c r="AK62" i="1"/>
  <c r="AB85" i="1"/>
  <c r="Y85" i="1"/>
  <c r="V85" i="1"/>
  <c r="AB83" i="1"/>
  <c r="Y83" i="1"/>
  <c r="V83" i="1"/>
  <c r="AB81" i="1"/>
  <c r="Y81" i="1"/>
  <c r="V81" i="1"/>
  <c r="AB80" i="1"/>
  <c r="Y80" i="1"/>
  <c r="V80" i="1"/>
  <c r="AB65" i="1"/>
  <c r="Y65" i="1"/>
  <c r="V65" i="1"/>
  <c r="AB64" i="1"/>
  <c r="Y64" i="1"/>
  <c r="V64" i="1"/>
  <c r="AB63" i="1"/>
  <c r="Y63" i="1"/>
  <c r="V63" i="1"/>
  <c r="AB62" i="1"/>
  <c r="Y62" i="1"/>
  <c r="V62" i="1"/>
  <c r="AC8" i="1"/>
  <c r="AB8" i="1"/>
  <c r="Z8" i="1"/>
  <c r="Y8" i="1"/>
  <c r="W8" i="1"/>
  <c r="V8" i="1"/>
  <c r="AB7" i="1"/>
  <c r="Y7" i="1"/>
  <c r="V7" i="1"/>
  <c r="AC6" i="1"/>
  <c r="AC7" i="1" s="1"/>
  <c r="AB6" i="1"/>
  <c r="Z6" i="1"/>
  <c r="Z7" i="1" s="1"/>
  <c r="Y6" i="1"/>
  <c r="W6" i="1"/>
  <c r="W7" i="1" s="1"/>
  <c r="V6" i="1"/>
  <c r="AC3" i="1"/>
  <c r="AC5" i="1" s="1"/>
  <c r="AB3" i="1"/>
  <c r="Z3" i="1"/>
  <c r="Z5" i="1" s="1"/>
  <c r="Y3" i="1"/>
  <c r="W3" i="1"/>
  <c r="W5" i="1" s="1"/>
  <c r="V3" i="1"/>
  <c r="AC2" i="1"/>
  <c r="AB2" i="1"/>
  <c r="Z2" i="1"/>
  <c r="Y2" i="1"/>
  <c r="W2" i="1"/>
  <c r="V2" i="1"/>
  <c r="H37" i="2" l="1"/>
  <c r="H38" i="2" s="1"/>
  <c r="H41" i="2" s="1"/>
  <c r="H80" i="3"/>
  <c r="H26" i="3"/>
  <c r="H86" i="3" s="1"/>
  <c r="T25" i="3"/>
  <c r="T24" i="3"/>
  <c r="T30" i="3"/>
  <c r="T68" i="3"/>
  <c r="W31" i="3"/>
  <c r="W32" i="3"/>
  <c r="W62" i="3"/>
  <c r="W80" i="3"/>
  <c r="W28" i="3"/>
  <c r="W44" i="3"/>
  <c r="K31" i="3"/>
  <c r="K32" i="3"/>
  <c r="K64" i="3"/>
  <c r="K62" i="3"/>
  <c r="K63" i="3"/>
  <c r="Q35" i="3"/>
  <c r="Q46" i="3"/>
  <c r="Z65" i="3"/>
  <c r="Z27" i="3"/>
  <c r="Z69" i="3"/>
  <c r="Z78" i="3"/>
  <c r="Z76" i="3"/>
  <c r="K79" i="3"/>
  <c r="K27" i="3"/>
  <c r="K68" i="3"/>
  <c r="Q33" i="3"/>
  <c r="Q39" i="3"/>
  <c r="Q73" i="3"/>
  <c r="Q86" i="3"/>
  <c r="H68" i="3"/>
  <c r="H39" i="3"/>
  <c r="H33" i="3"/>
  <c r="H91" i="3"/>
  <c r="H70" i="3"/>
  <c r="H72" i="3"/>
  <c r="Q66" i="3"/>
  <c r="Q65" i="3"/>
  <c r="H38" i="3"/>
  <c r="H41" i="3" s="1"/>
  <c r="H83" i="3"/>
  <c r="H65" i="3"/>
  <c r="N70" i="3"/>
  <c r="N32" i="3"/>
  <c r="N31" i="3"/>
  <c r="N78" i="3"/>
  <c r="K70" i="3"/>
  <c r="K26" i="3"/>
  <c r="K37" i="3"/>
  <c r="K65" i="3"/>
  <c r="AC79" i="3"/>
  <c r="AC45" i="3"/>
  <c r="AC87" i="3"/>
  <c r="N44" i="3"/>
  <c r="N28" i="3"/>
  <c r="N68" i="3"/>
  <c r="Q45" i="3"/>
  <c r="Q81" i="3"/>
  <c r="Z80" i="3"/>
  <c r="Z67" i="3"/>
  <c r="Z37" i="3"/>
  <c r="Z38" i="3" s="1"/>
  <c r="Z26" i="3"/>
  <c r="Q63" i="3"/>
  <c r="Q62" i="3"/>
  <c r="Q38" i="3"/>
  <c r="Q41" i="3" s="1"/>
  <c r="Q72" i="3"/>
  <c r="Q67" i="3"/>
  <c r="H46" i="3"/>
  <c r="H47" i="3" s="1"/>
  <c r="H35" i="3"/>
  <c r="H85" i="3" s="1"/>
  <c r="Z31" i="3"/>
  <c r="Z32" i="3"/>
  <c r="Z89" i="3"/>
  <c r="W26" i="3"/>
  <c r="W37" i="3"/>
  <c r="W38" i="3" s="1"/>
  <c r="W41" i="3" s="1"/>
  <c r="N81" i="3"/>
  <c r="N26" i="3"/>
  <c r="N37" i="3"/>
  <c r="N38" i="3" s="1"/>
  <c r="N41" i="3" s="1"/>
  <c r="W81" i="2"/>
  <c r="W86" i="2"/>
  <c r="H68" i="2"/>
  <c r="AC39" i="2"/>
  <c r="AC40" i="2" s="1"/>
  <c r="AC33" i="2"/>
  <c r="T44" i="2"/>
  <c r="T28" i="2"/>
  <c r="T41" i="2"/>
  <c r="T83" i="2"/>
  <c r="T81" i="2"/>
  <c r="T73" i="2"/>
  <c r="AC42" i="2"/>
  <c r="AC83" i="2" s="1"/>
  <c r="AC48" i="2"/>
  <c r="AC49" i="2" s="1"/>
  <c r="AC35" i="2"/>
  <c r="AC46" i="2"/>
  <c r="AC47" i="2" s="1"/>
  <c r="AC81" i="2"/>
  <c r="Z96" i="2"/>
  <c r="Z65" i="2"/>
  <c r="Z27" i="2"/>
  <c r="Z78" i="2"/>
  <c r="Z97" i="2"/>
  <c r="K81" i="2"/>
  <c r="K34" i="2"/>
  <c r="K63" i="2"/>
  <c r="K89" i="2"/>
  <c r="T34" i="2"/>
  <c r="T74" i="2"/>
  <c r="Q28" i="2"/>
  <c r="Q83" i="2" s="1"/>
  <c r="Q44" i="2"/>
  <c r="K62" i="2"/>
  <c r="K69" i="2"/>
  <c r="K28" i="2"/>
  <c r="K44" i="2"/>
  <c r="K45" i="2" s="1"/>
  <c r="K90" i="2" s="1"/>
  <c r="K95" i="2"/>
  <c r="K80" i="2"/>
  <c r="N45" i="2"/>
  <c r="N72" i="2"/>
  <c r="N78" i="2"/>
  <c r="N91" i="2"/>
  <c r="K39" i="2"/>
  <c r="K33" i="2"/>
  <c r="K83" i="2"/>
  <c r="T39" i="2"/>
  <c r="T33" i="2"/>
  <c r="T70" i="2" s="1"/>
  <c r="K38" i="2"/>
  <c r="K41" i="2" s="1"/>
  <c r="K70" i="2"/>
  <c r="K86" i="2"/>
  <c r="K74" i="2"/>
  <c r="Q67" i="2"/>
  <c r="Q62" i="2"/>
  <c r="Q26" i="2"/>
  <c r="Q65" i="2"/>
  <c r="Q95" i="2"/>
  <c r="Q37" i="2"/>
  <c r="Q101" i="2"/>
  <c r="Q64" i="2"/>
  <c r="AC95" i="2"/>
  <c r="AC63" i="2"/>
  <c r="AC44" i="2"/>
  <c r="AC28" i="2"/>
  <c r="AC97" i="2" s="1"/>
  <c r="AC87" i="2"/>
  <c r="AC101" i="2"/>
  <c r="AC79" i="2"/>
  <c r="N39" i="2"/>
  <c r="N33" i="2"/>
  <c r="N97" i="2"/>
  <c r="H63" i="2"/>
  <c r="H39" i="2"/>
  <c r="H33" i="2"/>
  <c r="H98" i="2"/>
  <c r="H70" i="2"/>
  <c r="H75" i="2"/>
  <c r="N48" i="2"/>
  <c r="N42" i="2"/>
  <c r="N81" i="2"/>
  <c r="Z37" i="2"/>
  <c r="Z38" i="2" s="1"/>
  <c r="Z26" i="2"/>
  <c r="Z80" i="2"/>
  <c r="Z74" i="2"/>
  <c r="W90" i="2"/>
  <c r="W45" i="2"/>
  <c r="Q32" i="2"/>
  <c r="Q31" i="2"/>
  <c r="Q34" i="2" s="1"/>
  <c r="Q69" i="2"/>
  <c r="Q98" i="2"/>
  <c r="W34" i="2"/>
  <c r="W70" i="2"/>
  <c r="W68" i="2"/>
  <c r="W95" i="2"/>
  <c r="W63" i="2"/>
  <c r="W72" i="2"/>
  <c r="H46" i="2"/>
  <c r="H47" i="2" s="1"/>
  <c r="H35" i="2"/>
  <c r="H81" i="2" s="1"/>
  <c r="W48" i="2"/>
  <c r="W49" i="2" s="1"/>
  <c r="W42" i="2"/>
  <c r="Z32" i="2"/>
  <c r="Z31" i="2"/>
  <c r="Z79" i="2"/>
  <c r="N69" i="2"/>
  <c r="N87" i="2"/>
  <c r="N34" i="2"/>
  <c r="W62" i="2"/>
  <c r="W33" i="2"/>
  <c r="W39" i="2"/>
  <c r="W65" i="2"/>
  <c r="W101" i="2"/>
  <c r="Y4" i="1"/>
  <c r="V5" i="1"/>
  <c r="Y5" i="1"/>
  <c r="AB5" i="1"/>
  <c r="V4" i="1"/>
  <c r="AB4" i="1"/>
  <c r="W4" i="1"/>
  <c r="Z4" i="1"/>
  <c r="AC4" i="1"/>
  <c r="G80" i="1"/>
  <c r="G81" i="1"/>
  <c r="G83" i="1"/>
  <c r="G85" i="1"/>
  <c r="J80" i="1"/>
  <c r="J81" i="1"/>
  <c r="J83" i="1"/>
  <c r="J85" i="1"/>
  <c r="M80" i="1"/>
  <c r="M81" i="1"/>
  <c r="M83" i="1"/>
  <c r="M85" i="1"/>
  <c r="P80" i="1"/>
  <c r="P81" i="1"/>
  <c r="P83" i="1"/>
  <c r="P85" i="1"/>
  <c r="S80" i="1"/>
  <c r="S81" i="1"/>
  <c r="S83" i="1"/>
  <c r="S85" i="1"/>
  <c r="G62" i="1"/>
  <c r="G63" i="1"/>
  <c r="G64" i="1"/>
  <c r="G65" i="1"/>
  <c r="J62" i="1"/>
  <c r="J63" i="1"/>
  <c r="J64" i="1"/>
  <c r="J65" i="1"/>
  <c r="M62" i="1"/>
  <c r="M63" i="1"/>
  <c r="M64" i="1"/>
  <c r="M65" i="1"/>
  <c r="P62" i="1"/>
  <c r="P63" i="1"/>
  <c r="P64" i="1"/>
  <c r="P65" i="1"/>
  <c r="S62" i="1"/>
  <c r="S63" i="1"/>
  <c r="S64" i="1"/>
  <c r="S65" i="1"/>
  <c r="G3" i="1"/>
  <c r="G4" i="1" s="1"/>
  <c r="G6" i="1"/>
  <c r="G7" i="1"/>
  <c r="G8" i="1"/>
  <c r="H6" i="1"/>
  <c r="H7" i="1" s="1"/>
  <c r="H3" i="1"/>
  <c r="H5" i="1" s="1"/>
  <c r="J3" i="1"/>
  <c r="J4" i="1" s="1"/>
  <c r="J6" i="1"/>
  <c r="J7" i="1"/>
  <c r="J8" i="1"/>
  <c r="K3" i="1"/>
  <c r="K5" i="1" s="1"/>
  <c r="M3" i="1"/>
  <c r="M4" i="1" s="1"/>
  <c r="M6" i="1"/>
  <c r="M7" i="1"/>
  <c r="M8" i="1"/>
  <c r="N6" i="1"/>
  <c r="N7" i="1" s="1"/>
  <c r="N3" i="1"/>
  <c r="N5" i="1" s="1"/>
  <c r="H8" i="1"/>
  <c r="K8" i="1"/>
  <c r="K6" i="1"/>
  <c r="K7" i="1" s="1"/>
  <c r="N8" i="1"/>
  <c r="P3" i="1"/>
  <c r="P4" i="1" s="1"/>
  <c r="P6" i="1"/>
  <c r="P7" i="1"/>
  <c r="P8" i="1"/>
  <c r="Q3" i="1"/>
  <c r="Q5" i="1" s="1"/>
  <c r="Q6" i="1"/>
  <c r="Q7" i="1" s="1"/>
  <c r="Q8" i="1"/>
  <c r="S3" i="1"/>
  <c r="S4" i="1" s="1"/>
  <c r="S6" i="1"/>
  <c r="S7" i="1"/>
  <c r="S8" i="1"/>
  <c r="T8" i="1"/>
  <c r="T3" i="1"/>
  <c r="T4" i="1" s="1"/>
  <c r="T6" i="1"/>
  <c r="T7" i="1" s="1"/>
  <c r="T2" i="1"/>
  <c r="S2" i="1"/>
  <c r="Q2" i="1"/>
  <c r="P2" i="1"/>
  <c r="N2" i="1"/>
  <c r="M2" i="1"/>
  <c r="K2" i="1"/>
  <c r="J2" i="1"/>
  <c r="G2" i="1"/>
  <c r="H2" i="1"/>
  <c r="H78" i="2" l="1"/>
  <c r="T78" i="3"/>
  <c r="T31" i="3"/>
  <c r="T32" i="3"/>
  <c r="T72" i="3"/>
  <c r="T27" i="3"/>
  <c r="T65" i="3"/>
  <c r="T75" i="3"/>
  <c r="T71" i="3"/>
  <c r="T26" i="3"/>
  <c r="T74" i="3" s="1"/>
  <c r="T37" i="3"/>
  <c r="T38" i="3" s="1"/>
  <c r="T69" i="3"/>
  <c r="Z77" i="3"/>
  <c r="Z87" i="3"/>
  <c r="Z86" i="3"/>
  <c r="N77" i="3"/>
  <c r="N65" i="3"/>
  <c r="N45" i="3"/>
  <c r="N66" i="3"/>
  <c r="H79" i="3"/>
  <c r="H62" i="3"/>
  <c r="H81" i="3"/>
  <c r="H78" i="3"/>
  <c r="H67" i="3"/>
  <c r="H66" i="3"/>
  <c r="K67" i="3"/>
  <c r="K91" i="3"/>
  <c r="K88" i="3"/>
  <c r="K38" i="3"/>
  <c r="K41" i="3" s="1"/>
  <c r="N42" i="3"/>
  <c r="N48" i="3"/>
  <c r="N85" i="3"/>
  <c r="H48" i="3"/>
  <c r="H42" i="3"/>
  <c r="Z84" i="3"/>
  <c r="Z34" i="3"/>
  <c r="K82" i="3"/>
  <c r="K80" i="3"/>
  <c r="K44" i="3"/>
  <c r="K45" i="3" s="1"/>
  <c r="K86" i="3" s="1"/>
  <c r="K74" i="3"/>
  <c r="K75" i="3"/>
  <c r="K28" i="3"/>
  <c r="Z41" i="3"/>
  <c r="Z91" i="3"/>
  <c r="H40" i="3"/>
  <c r="H76" i="3"/>
  <c r="H64" i="3"/>
  <c r="H71" i="3"/>
  <c r="W48" i="3"/>
  <c r="W49" i="3" s="1"/>
  <c r="W42" i="3"/>
  <c r="Q40" i="3"/>
  <c r="Q80" i="3" s="1"/>
  <c r="Q87" i="3"/>
  <c r="Q77" i="3"/>
  <c r="Z72" i="3"/>
  <c r="Z28" i="3"/>
  <c r="Z79" i="3"/>
  <c r="Z44" i="3"/>
  <c r="Z66" i="3"/>
  <c r="Z74" i="3"/>
  <c r="Z85" i="3"/>
  <c r="Z62" i="3"/>
  <c r="K34" i="3"/>
  <c r="K85" i="3"/>
  <c r="K81" i="3"/>
  <c r="K72" i="3"/>
  <c r="W82" i="3"/>
  <c r="W66" i="3"/>
  <c r="W83" i="3"/>
  <c r="W72" i="3"/>
  <c r="W91" i="3"/>
  <c r="W34" i="3"/>
  <c r="W39" i="3"/>
  <c r="W33" i="3"/>
  <c r="W69" i="3"/>
  <c r="W75" i="3"/>
  <c r="W64" i="3"/>
  <c r="W88" i="3"/>
  <c r="W85" i="3"/>
  <c r="Q76" i="3"/>
  <c r="Q78" i="3"/>
  <c r="N34" i="3"/>
  <c r="N74" i="3"/>
  <c r="N73" i="3"/>
  <c r="K33" i="3"/>
  <c r="K39" i="3"/>
  <c r="K84" i="3"/>
  <c r="Q68" i="3"/>
  <c r="Q42" i="3"/>
  <c r="Q85" i="3"/>
  <c r="Q48" i="3"/>
  <c r="N33" i="3"/>
  <c r="N39" i="3"/>
  <c r="N76" i="3"/>
  <c r="Z39" i="3"/>
  <c r="Z40" i="3" s="1"/>
  <c r="Z33" i="3"/>
  <c r="Q47" i="3"/>
  <c r="Q91" i="3"/>
  <c r="W45" i="3"/>
  <c r="W86" i="3"/>
  <c r="W40" i="2"/>
  <c r="W87" i="2"/>
  <c r="Z33" i="2"/>
  <c r="Z39" i="2"/>
  <c r="Z40" i="2" s="1"/>
  <c r="N40" i="2"/>
  <c r="N95" i="2"/>
  <c r="N63" i="2"/>
  <c r="K40" i="2"/>
  <c r="K72" i="2"/>
  <c r="T46" i="2"/>
  <c r="T47" i="2" s="1"/>
  <c r="T35" i="2"/>
  <c r="W98" i="2"/>
  <c r="W46" i="2"/>
  <c r="W47" i="2" s="1"/>
  <c r="W67" i="2" s="1"/>
  <c r="W64" i="2"/>
  <c r="W35" i="2"/>
  <c r="W74" i="2"/>
  <c r="W85" i="2"/>
  <c r="Q63" i="2"/>
  <c r="Q74" i="2"/>
  <c r="Q38" i="2"/>
  <c r="Q41" i="2" s="1"/>
  <c r="Q102" i="2"/>
  <c r="Q73" i="2"/>
  <c r="K46" i="2"/>
  <c r="K47" i="2" s="1"/>
  <c r="K35" i="2"/>
  <c r="K65" i="2"/>
  <c r="H48" i="2"/>
  <c r="H42" i="2"/>
  <c r="Z34" i="2"/>
  <c r="Z83" i="2"/>
  <c r="Z90" i="2"/>
  <c r="Z91" i="2"/>
  <c r="Z85" i="2"/>
  <c r="H72" i="2"/>
  <c r="H89" i="2"/>
  <c r="H74" i="2"/>
  <c r="H73" i="2"/>
  <c r="H96" i="2"/>
  <c r="H64" i="2"/>
  <c r="K42" i="2"/>
  <c r="K68" i="2" s="1"/>
  <c r="K87" i="2"/>
  <c r="K48" i="2"/>
  <c r="K91" i="2"/>
  <c r="K85" i="2"/>
  <c r="T48" i="2"/>
  <c r="T49" i="2" s="1"/>
  <c r="T42" i="2"/>
  <c r="T95" i="2"/>
  <c r="T86" i="2"/>
  <c r="T87" i="2"/>
  <c r="Z41" i="2"/>
  <c r="Z70" i="2"/>
  <c r="H101" i="2"/>
  <c r="H67" i="2"/>
  <c r="H40" i="2"/>
  <c r="H97" i="2"/>
  <c r="N65" i="2"/>
  <c r="N68" i="2"/>
  <c r="Q45" i="2"/>
  <c r="Q89" i="2"/>
  <c r="T91" i="2"/>
  <c r="T101" i="2"/>
  <c r="W69" i="2"/>
  <c r="W78" i="2"/>
  <c r="W91" i="2"/>
  <c r="W102" i="2"/>
  <c r="N46" i="2"/>
  <c r="N35" i="2"/>
  <c r="Q46" i="2"/>
  <c r="Q35" i="2"/>
  <c r="AC45" i="2"/>
  <c r="AC64" i="2"/>
  <c r="AC85" i="2"/>
  <c r="Q72" i="2"/>
  <c r="Q78" i="2"/>
  <c r="T40" i="2"/>
  <c r="T80" i="2"/>
  <c r="T97" i="2"/>
  <c r="T79" i="2"/>
  <c r="T85" i="2"/>
  <c r="T45" i="2"/>
  <c r="T64" i="2"/>
  <c r="N49" i="2"/>
  <c r="N85" i="2"/>
  <c r="Q33" i="2"/>
  <c r="Q39" i="2"/>
  <c r="Q87" i="2"/>
  <c r="Q90" i="2"/>
  <c r="Z73" i="2"/>
  <c r="Z69" i="2"/>
  <c r="Z64" i="2"/>
  <c r="Z81" i="2"/>
  <c r="Z44" i="2"/>
  <c r="Z28" i="2"/>
  <c r="Z72" i="2"/>
  <c r="Z63" i="2"/>
  <c r="AC21" i="1"/>
  <c r="N4" i="1"/>
  <c r="Z17" i="1"/>
  <c r="K4" i="1"/>
  <c r="Z10" i="1"/>
  <c r="P5" i="1"/>
  <c r="Q11" i="1" s="1"/>
  <c r="AC15" i="1"/>
  <c r="Z19" i="1"/>
  <c r="H4" i="1"/>
  <c r="AC19" i="1"/>
  <c r="Z13" i="1"/>
  <c r="Z18" i="1"/>
  <c r="Z12" i="1"/>
  <c r="Z21" i="1"/>
  <c r="Z11" i="1"/>
  <c r="Z15" i="1"/>
  <c r="Z14" i="1"/>
  <c r="W11" i="1"/>
  <c r="Z16" i="1"/>
  <c r="AC11" i="1"/>
  <c r="Q4" i="1"/>
  <c r="M5" i="1"/>
  <c r="N17" i="1" s="1"/>
  <c r="G5" i="1"/>
  <c r="H10" i="1" s="1"/>
  <c r="W17" i="1"/>
  <c r="W13" i="1"/>
  <c r="J5" i="1"/>
  <c r="K15" i="1" s="1"/>
  <c r="W19" i="1"/>
  <c r="AC17" i="1"/>
  <c r="W15" i="1"/>
  <c r="AC13" i="1"/>
  <c r="W21" i="1"/>
  <c r="Z20" i="1"/>
  <c r="AC20" i="1"/>
  <c r="W18" i="1"/>
  <c r="AC16" i="1"/>
  <c r="W14" i="1"/>
  <c r="AC12" i="1"/>
  <c r="W10" i="1"/>
  <c r="W20" i="1"/>
  <c r="AC18" i="1"/>
  <c r="W16" i="1"/>
  <c r="AC14" i="1"/>
  <c r="W12" i="1"/>
  <c r="AC10" i="1"/>
  <c r="T5" i="1"/>
  <c r="S5" i="1"/>
  <c r="T13" i="1" s="1"/>
  <c r="AM63" i="2" l="1"/>
  <c r="AN63" i="2" s="1"/>
  <c r="AM78" i="2"/>
  <c r="AN78" i="2" s="1"/>
  <c r="AM69" i="2"/>
  <c r="AN69" i="2" s="1"/>
  <c r="AM65" i="2"/>
  <c r="AN65" i="2" s="1"/>
  <c r="T34" i="3"/>
  <c r="T67" i="3"/>
  <c r="T84" i="3"/>
  <c r="T85" i="3"/>
  <c r="AM85" i="3" s="1"/>
  <c r="AN85" i="3" s="1"/>
  <c r="T62" i="3"/>
  <c r="T41" i="3"/>
  <c r="T44" i="3"/>
  <c r="T28" i="3"/>
  <c r="T33" i="3"/>
  <c r="T91" i="3" s="1"/>
  <c r="T39" i="3"/>
  <c r="Z46" i="3"/>
  <c r="Z47" i="3" s="1"/>
  <c r="Z35" i="3"/>
  <c r="Z83" i="3"/>
  <c r="Z81" i="3"/>
  <c r="Z45" i="3"/>
  <c r="Z63" i="3" s="1"/>
  <c r="Z68" i="3"/>
  <c r="K40" i="3"/>
  <c r="K66" i="3"/>
  <c r="W40" i="3"/>
  <c r="W73" i="3"/>
  <c r="K42" i="3"/>
  <c r="K83" i="3" s="1"/>
  <c r="K48" i="3"/>
  <c r="K87" i="3"/>
  <c r="K73" i="3"/>
  <c r="K77" i="3"/>
  <c r="W65" i="3"/>
  <c r="AM65" i="3" s="1"/>
  <c r="AN65" i="3" s="1"/>
  <c r="W74" i="3"/>
  <c r="AM74" i="3" s="1"/>
  <c r="AN74" i="3" s="1"/>
  <c r="W77" i="3"/>
  <c r="W63" i="3"/>
  <c r="N72" i="3"/>
  <c r="AM72" i="3" s="1"/>
  <c r="AN72" i="3" s="1"/>
  <c r="N40" i="3"/>
  <c r="N82" i="3"/>
  <c r="W35" i="3"/>
  <c r="W46" i="3"/>
  <c r="W47" i="3" s="1"/>
  <c r="W71" i="3" s="1"/>
  <c r="W67" i="3"/>
  <c r="W79" i="3"/>
  <c r="W87" i="3"/>
  <c r="W70" i="3"/>
  <c r="Z73" i="3"/>
  <c r="Z75" i="3"/>
  <c r="Z82" i="3"/>
  <c r="Z70" i="3"/>
  <c r="H89" i="3"/>
  <c r="H82" i="3"/>
  <c r="N35" i="3"/>
  <c r="N46" i="3"/>
  <c r="K69" i="3"/>
  <c r="K35" i="3"/>
  <c r="K46" i="3"/>
  <c r="K47" i="3" s="1"/>
  <c r="H87" i="3"/>
  <c r="H49" i="3"/>
  <c r="H77" i="3" s="1"/>
  <c r="N69" i="3"/>
  <c r="N83" i="3"/>
  <c r="H73" i="3"/>
  <c r="H75" i="3"/>
  <c r="H63" i="3"/>
  <c r="H88" i="3"/>
  <c r="Z48" i="3"/>
  <c r="Z49" i="3" s="1"/>
  <c r="Z42" i="3"/>
  <c r="Q89" i="3"/>
  <c r="Q49" i="3"/>
  <c r="Q88" i="3" s="1"/>
  <c r="Q83" i="3"/>
  <c r="N49" i="3"/>
  <c r="N87" i="3"/>
  <c r="Z87" i="2"/>
  <c r="Z62" i="2"/>
  <c r="Z95" i="2"/>
  <c r="Z98" i="2"/>
  <c r="Z45" i="2"/>
  <c r="Z102" i="2" s="1"/>
  <c r="Z75" i="2"/>
  <c r="Z89" i="2"/>
  <c r="T89" i="2"/>
  <c r="T90" i="2"/>
  <c r="T102" i="2"/>
  <c r="T72" i="2"/>
  <c r="W96" i="2"/>
  <c r="W75" i="2"/>
  <c r="W89" i="2"/>
  <c r="AM89" i="2" s="1"/>
  <c r="AN89" i="2" s="1"/>
  <c r="W97" i="2"/>
  <c r="K67" i="2"/>
  <c r="K96" i="2"/>
  <c r="K97" i="2"/>
  <c r="Q40" i="2"/>
  <c r="Q80" i="2" s="1"/>
  <c r="Q91" i="2"/>
  <c r="Q85" i="2"/>
  <c r="T68" i="2"/>
  <c r="T98" i="2"/>
  <c r="Q70" i="2"/>
  <c r="Q47" i="2"/>
  <c r="H86" i="2"/>
  <c r="H62" i="2"/>
  <c r="H102" i="2"/>
  <c r="H87" i="2"/>
  <c r="AM87" i="2" s="1"/>
  <c r="AN87" i="2" s="1"/>
  <c r="N64" i="2"/>
  <c r="AM64" i="2" s="1"/>
  <c r="AN64" i="2" s="1"/>
  <c r="N70" i="2"/>
  <c r="N80" i="2"/>
  <c r="Z46" i="2"/>
  <c r="Z47" i="2" s="1"/>
  <c r="Z35" i="2"/>
  <c r="Z68" i="2"/>
  <c r="Q42" i="2"/>
  <c r="Q48" i="2"/>
  <c r="Q75" i="2"/>
  <c r="Q81" i="2"/>
  <c r="AM81" i="2" s="1"/>
  <c r="AN81" i="2" s="1"/>
  <c r="N47" i="2"/>
  <c r="N62" i="2"/>
  <c r="N101" i="2"/>
  <c r="AM101" i="2" s="1"/>
  <c r="AN101" i="2" s="1"/>
  <c r="N73" i="2"/>
  <c r="AM73" i="2" s="1"/>
  <c r="AN73" i="2" s="1"/>
  <c r="N102" i="2"/>
  <c r="Q97" i="2"/>
  <c r="Q96" i="2"/>
  <c r="AM96" i="2" s="1"/>
  <c r="AN96" i="2" s="1"/>
  <c r="Z42" i="2"/>
  <c r="Z48" i="2"/>
  <c r="Z49" i="2" s="1"/>
  <c r="H95" i="2"/>
  <c r="AM95" i="2" s="1"/>
  <c r="AN95" i="2" s="1"/>
  <c r="H79" i="2"/>
  <c r="K49" i="2"/>
  <c r="K79" i="2"/>
  <c r="AM72" i="2"/>
  <c r="AN72" i="2" s="1"/>
  <c r="H49" i="2"/>
  <c r="H91" i="2" s="1"/>
  <c r="H85" i="2"/>
  <c r="N18" i="1"/>
  <c r="T14" i="1"/>
  <c r="K17" i="1"/>
  <c r="K14" i="1"/>
  <c r="K20" i="1"/>
  <c r="K19" i="1"/>
  <c r="K12" i="1"/>
  <c r="K13" i="1"/>
  <c r="Q19" i="1"/>
  <c r="Q10" i="1"/>
  <c r="Q16" i="1"/>
  <c r="Q12" i="1"/>
  <c r="Q15" i="1"/>
  <c r="K18" i="1"/>
  <c r="Q13" i="1"/>
  <c r="H19" i="1"/>
  <c r="H11" i="1"/>
  <c r="Q18" i="1"/>
  <c r="K11" i="1"/>
  <c r="Q21" i="1"/>
  <c r="Q14" i="1"/>
  <c r="Q20" i="1"/>
  <c r="H18" i="1"/>
  <c r="Q17" i="1"/>
  <c r="T10" i="1"/>
  <c r="H16" i="1"/>
  <c r="H13" i="1"/>
  <c r="H14" i="1"/>
  <c r="T17" i="1"/>
  <c r="H12" i="1"/>
  <c r="H20" i="1"/>
  <c r="H21" i="1"/>
  <c r="T20" i="1"/>
  <c r="H15" i="1"/>
  <c r="H17" i="1"/>
  <c r="Z23" i="1"/>
  <c r="T12" i="1"/>
  <c r="T18" i="1"/>
  <c r="T15" i="1"/>
  <c r="T11" i="1"/>
  <c r="T19" i="1"/>
  <c r="T16" i="1"/>
  <c r="N21" i="1"/>
  <c r="AC23" i="1"/>
  <c r="T21" i="1"/>
  <c r="N11" i="1"/>
  <c r="K10" i="1"/>
  <c r="K21" i="1"/>
  <c r="K16" i="1"/>
  <c r="N20" i="1"/>
  <c r="N19" i="1"/>
  <c r="N13" i="1"/>
  <c r="N15" i="1"/>
  <c r="N16" i="1"/>
  <c r="N14" i="1"/>
  <c r="N10" i="1"/>
  <c r="N12" i="1"/>
  <c r="W23" i="1"/>
  <c r="AM91" i="2" l="1"/>
  <c r="AN91" i="2" s="1"/>
  <c r="AM97" i="2"/>
  <c r="AN97" i="2" s="1"/>
  <c r="AM62" i="2"/>
  <c r="AN62" i="2" s="1"/>
  <c r="AM85" i="2"/>
  <c r="AN85" i="2" s="1"/>
  <c r="AM75" i="2"/>
  <c r="AN75" i="2" s="1"/>
  <c r="AM69" i="3"/>
  <c r="AN69" i="3" s="1"/>
  <c r="T40" i="3"/>
  <c r="T80" i="3"/>
  <c r="T76" i="3"/>
  <c r="T87" i="3"/>
  <c r="AM87" i="3" s="1"/>
  <c r="AN87" i="3" s="1"/>
  <c r="T89" i="3"/>
  <c r="T79" i="3"/>
  <c r="T45" i="3"/>
  <c r="T48" i="3"/>
  <c r="T49" i="3" s="1"/>
  <c r="T42" i="3"/>
  <c r="T73" i="3"/>
  <c r="T88" i="3"/>
  <c r="T82" i="3"/>
  <c r="AM82" i="3" s="1"/>
  <c r="AN82" i="3" s="1"/>
  <c r="T35" i="3"/>
  <c r="T46" i="3"/>
  <c r="T47" i="3" s="1"/>
  <c r="T64" i="3"/>
  <c r="T77" i="3"/>
  <c r="AM77" i="3" s="1"/>
  <c r="AN77" i="3" s="1"/>
  <c r="N63" i="3"/>
  <c r="N47" i="3"/>
  <c r="N62" i="3"/>
  <c r="AM62" i="3" s="1"/>
  <c r="AN62" i="3" s="1"/>
  <c r="N75" i="3"/>
  <c r="AM75" i="3" s="1"/>
  <c r="AN75" i="3" s="1"/>
  <c r="N64" i="3"/>
  <c r="W78" i="3"/>
  <c r="W81" i="3"/>
  <c r="W68" i="3"/>
  <c r="AM68" i="3" s="1"/>
  <c r="AN68" i="3" s="1"/>
  <c r="W76" i="3"/>
  <c r="AM73" i="3"/>
  <c r="AN73" i="3" s="1"/>
  <c r="K76" i="3"/>
  <c r="K71" i="3"/>
  <c r="K78" i="3"/>
  <c r="K49" i="3"/>
  <c r="K89" i="3"/>
  <c r="N80" i="3"/>
  <c r="N79" i="3"/>
  <c r="N91" i="3"/>
  <c r="AM80" i="2"/>
  <c r="AN80" i="2" s="1"/>
  <c r="Q49" i="2"/>
  <c r="Q86" i="2" s="1"/>
  <c r="Q68" i="2"/>
  <c r="AM68" i="2" s="1"/>
  <c r="AN68" i="2" s="1"/>
  <c r="Q79" i="2"/>
  <c r="N90" i="2"/>
  <c r="AM90" i="2" s="1"/>
  <c r="AN90" i="2" s="1"/>
  <c r="N67" i="2"/>
  <c r="AM67" i="2" s="1"/>
  <c r="AN67" i="2" s="1"/>
  <c r="N86" i="2"/>
  <c r="N74" i="2"/>
  <c r="AM74" i="2" s="1"/>
  <c r="AN74" i="2" s="1"/>
  <c r="N83" i="2"/>
  <c r="AM83" i="2" s="1"/>
  <c r="AN83" i="2" s="1"/>
  <c r="AM98" i="2"/>
  <c r="AN98" i="2" s="1"/>
  <c r="AM79" i="2"/>
  <c r="AN79" i="2" s="1"/>
  <c r="AM102" i="2"/>
  <c r="AN102" i="2" s="1"/>
  <c r="AC30" i="1"/>
  <c r="AC102" i="1"/>
  <c r="Z25" i="1"/>
  <c r="Z67" i="1"/>
  <c r="W79" i="1"/>
  <c r="W83" i="1"/>
  <c r="Q23" i="1"/>
  <c r="Q30" i="1" s="1"/>
  <c r="AC24" i="1"/>
  <c r="K23" i="1"/>
  <c r="K30" i="1" s="1"/>
  <c r="H23" i="1"/>
  <c r="H25" i="1" s="1"/>
  <c r="H80" i="1" s="1"/>
  <c r="T23" i="1"/>
  <c r="Z30" i="1"/>
  <c r="Z24" i="1"/>
  <c r="AC25" i="1"/>
  <c r="N23" i="1"/>
  <c r="N79" i="1" s="1"/>
  <c r="Z37" i="1"/>
  <c r="Z38" i="1" s="1"/>
  <c r="Z41" i="1" s="1"/>
  <c r="Z26" i="1"/>
  <c r="AC32" i="1"/>
  <c r="W24" i="1"/>
  <c r="W27" i="1" s="1"/>
  <c r="W30" i="1"/>
  <c r="W25" i="1"/>
  <c r="AM79" i="3" l="1"/>
  <c r="AN79" i="3" s="1"/>
  <c r="AM76" i="3"/>
  <c r="AN76" i="3" s="1"/>
  <c r="AM86" i="2"/>
  <c r="AN86" i="2" s="1"/>
  <c r="AO87" i="2" s="1"/>
  <c r="AM89" i="3"/>
  <c r="AN89" i="3" s="1"/>
  <c r="T70" i="3"/>
  <c r="AM70" i="3" s="1"/>
  <c r="AN70" i="3" s="1"/>
  <c r="T83" i="3"/>
  <c r="AM83" i="3" s="1"/>
  <c r="AN83" i="3" s="1"/>
  <c r="AM78" i="3"/>
  <c r="AN78" i="3" s="1"/>
  <c r="AM64" i="3"/>
  <c r="AN64" i="3" s="1"/>
  <c r="AM80" i="3"/>
  <c r="AN80" i="3" s="1"/>
  <c r="T66" i="3"/>
  <c r="AM66" i="3" s="1"/>
  <c r="AN66" i="3" s="1"/>
  <c r="T86" i="3"/>
  <c r="T81" i="3"/>
  <c r="AM81" i="3" s="1"/>
  <c r="AN81" i="3" s="1"/>
  <c r="T63" i="3"/>
  <c r="AM63" i="3" s="1"/>
  <c r="AN63" i="3" s="1"/>
  <c r="N88" i="3"/>
  <c r="AM88" i="3" s="1"/>
  <c r="AN88" i="3" s="1"/>
  <c r="N84" i="3"/>
  <c r="AM84" i="3" s="1"/>
  <c r="AN84" i="3" s="1"/>
  <c r="N67" i="3"/>
  <c r="AM67" i="3" s="1"/>
  <c r="AN67" i="3" s="1"/>
  <c r="N71" i="3"/>
  <c r="AM71" i="3" s="1"/>
  <c r="AN71" i="3" s="1"/>
  <c r="N86" i="3"/>
  <c r="AC90" i="1"/>
  <c r="AC96" i="1"/>
  <c r="AC27" i="1"/>
  <c r="AC67" i="1"/>
  <c r="AC72" i="1"/>
  <c r="AC73" i="1"/>
  <c r="AC78" i="1"/>
  <c r="AC68" i="1"/>
  <c r="AC69" i="1"/>
  <c r="AC89" i="1"/>
  <c r="AC86" i="1"/>
  <c r="AC74" i="1"/>
  <c r="AC98" i="1"/>
  <c r="AC62" i="1"/>
  <c r="AC65" i="1"/>
  <c r="AC80" i="1"/>
  <c r="AC37" i="1"/>
  <c r="AC38" i="1" s="1"/>
  <c r="AC41" i="1" s="1"/>
  <c r="AC42" i="1" s="1"/>
  <c r="AC83" i="1" s="1"/>
  <c r="AC91" i="1"/>
  <c r="AC75" i="1"/>
  <c r="AC31" i="1"/>
  <c r="AC34" i="1" s="1"/>
  <c r="AC81" i="1" s="1"/>
  <c r="Z91" i="1"/>
  <c r="Z90" i="1"/>
  <c r="Z85" i="1"/>
  <c r="Z27" i="1"/>
  <c r="Z96" i="1"/>
  <c r="Z97" i="1"/>
  <c r="Z78" i="1"/>
  <c r="Z65" i="1"/>
  <c r="Z31" i="1"/>
  <c r="Z79" i="1"/>
  <c r="Z74" i="1"/>
  <c r="Z80" i="1"/>
  <c r="W73" i="1"/>
  <c r="W80" i="1"/>
  <c r="T24" i="1"/>
  <c r="T75" i="1"/>
  <c r="Q31" i="1"/>
  <c r="Q34" i="1" s="1"/>
  <c r="Q69" i="1"/>
  <c r="Q98" i="1"/>
  <c r="K31" i="1"/>
  <c r="K73" i="1"/>
  <c r="K102" i="1"/>
  <c r="H24" i="1"/>
  <c r="H27" i="1" s="1"/>
  <c r="H44" i="1" s="1"/>
  <c r="H45" i="1" s="1"/>
  <c r="H30" i="1"/>
  <c r="Q25" i="1"/>
  <c r="Q24" i="1"/>
  <c r="Q27" i="1" s="1"/>
  <c r="Q28" i="1" s="1"/>
  <c r="Q83" i="1" s="1"/>
  <c r="T30" i="1"/>
  <c r="K32" i="1"/>
  <c r="K25" i="1"/>
  <c r="T25" i="1"/>
  <c r="K24" i="1"/>
  <c r="Z32" i="1"/>
  <c r="Z33" i="1" s="1"/>
  <c r="Q46" i="1"/>
  <c r="Q35" i="1"/>
  <c r="Q32" i="1"/>
  <c r="AC26" i="1"/>
  <c r="Z44" i="1"/>
  <c r="N24" i="1"/>
  <c r="N27" i="1" s="1"/>
  <c r="N30" i="1"/>
  <c r="N25" i="1"/>
  <c r="N89" i="1" s="1"/>
  <c r="W26" i="1"/>
  <c r="W37" i="1"/>
  <c r="W38" i="1" s="1"/>
  <c r="W41" i="1" s="1"/>
  <c r="W31" i="1"/>
  <c r="W32" i="1"/>
  <c r="AC33" i="1"/>
  <c r="AC39" i="1"/>
  <c r="AC40" i="1" s="1"/>
  <c r="W28" i="1"/>
  <c r="W44" i="1"/>
  <c r="AC35" i="1"/>
  <c r="AC46" i="1"/>
  <c r="AC47" i="1" s="1"/>
  <c r="Z48" i="1"/>
  <c r="Z49" i="1" s="1"/>
  <c r="Z42" i="1"/>
  <c r="H26" i="1"/>
  <c r="H90" i="1" s="1"/>
  <c r="H37" i="1"/>
  <c r="AM86" i="3" l="1"/>
  <c r="AN86" i="3" s="1"/>
  <c r="AC28" i="1"/>
  <c r="AC97" i="1" s="1"/>
  <c r="AC79" i="1"/>
  <c r="AC95" i="1"/>
  <c r="AC87" i="1"/>
  <c r="AC63" i="1"/>
  <c r="AC44" i="1"/>
  <c r="AC48" i="1"/>
  <c r="AC49" i="1" s="1"/>
  <c r="Z28" i="1"/>
  <c r="Z73" i="1"/>
  <c r="Z72" i="1"/>
  <c r="Z69" i="1"/>
  <c r="Z64" i="1"/>
  <c r="Z81" i="1"/>
  <c r="Z63" i="1"/>
  <c r="Z45" i="1"/>
  <c r="Z102" i="1" s="1"/>
  <c r="Z75" i="1"/>
  <c r="Z89" i="1"/>
  <c r="Z34" i="1"/>
  <c r="Z83" i="1"/>
  <c r="W86" i="1"/>
  <c r="W81" i="1"/>
  <c r="W34" i="1"/>
  <c r="W35" i="1" s="1"/>
  <c r="W72" i="1"/>
  <c r="W95" i="1"/>
  <c r="W68" i="1"/>
  <c r="W63" i="1"/>
  <c r="W45" i="1"/>
  <c r="W90" i="1"/>
  <c r="W62" i="1"/>
  <c r="W65" i="1"/>
  <c r="T31" i="1"/>
  <c r="T96" i="1"/>
  <c r="T26" i="1"/>
  <c r="T69" i="1" s="1"/>
  <c r="T78" i="1"/>
  <c r="T67" i="1"/>
  <c r="T65" i="1"/>
  <c r="T62" i="1"/>
  <c r="T27" i="1"/>
  <c r="T63" i="1"/>
  <c r="Q87" i="1"/>
  <c r="Q90" i="1"/>
  <c r="Q47" i="1"/>
  <c r="Q70" i="1"/>
  <c r="Q26" i="1"/>
  <c r="Q67" i="1"/>
  <c r="Q95" i="1"/>
  <c r="Q62" i="1"/>
  <c r="Q65" i="1"/>
  <c r="Q64" i="1"/>
  <c r="N98" i="1"/>
  <c r="N96" i="1"/>
  <c r="K27" i="1"/>
  <c r="K28" i="1" s="1"/>
  <c r="K75" i="1"/>
  <c r="K64" i="1"/>
  <c r="K78" i="1"/>
  <c r="K98" i="1"/>
  <c r="K33" i="1"/>
  <c r="K83" i="1"/>
  <c r="K34" i="1"/>
  <c r="K89" i="1"/>
  <c r="K81" i="1"/>
  <c r="K63" i="1"/>
  <c r="H31" i="1"/>
  <c r="H34" i="1" s="1"/>
  <c r="H46" i="1" s="1"/>
  <c r="H47" i="1" s="1"/>
  <c r="H65" i="1"/>
  <c r="H83" i="1"/>
  <c r="H38" i="1"/>
  <c r="H41" i="1" s="1"/>
  <c r="H42" i="1" s="1"/>
  <c r="H68" i="1"/>
  <c r="H78" i="1"/>
  <c r="H32" i="1"/>
  <c r="H28" i="1"/>
  <c r="H69" i="1" s="1"/>
  <c r="T32" i="1"/>
  <c r="T39" i="1" s="1"/>
  <c r="Q44" i="1"/>
  <c r="Q37" i="1"/>
  <c r="Z39" i="1"/>
  <c r="Z40" i="1" s="1"/>
  <c r="T37" i="1"/>
  <c r="T38" i="1" s="1"/>
  <c r="K39" i="1"/>
  <c r="K44" i="1"/>
  <c r="K45" i="1" s="1"/>
  <c r="K90" i="1" s="1"/>
  <c r="K26" i="1"/>
  <c r="K37" i="1"/>
  <c r="Q33" i="1"/>
  <c r="Q39" i="1"/>
  <c r="N32" i="1"/>
  <c r="N31" i="1"/>
  <c r="N26" i="1"/>
  <c r="N37" i="1"/>
  <c r="N28" i="1"/>
  <c r="N44" i="1"/>
  <c r="W33" i="1"/>
  <c r="W39" i="1"/>
  <c r="W42" i="1"/>
  <c r="W48" i="1"/>
  <c r="W49" i="1" s="1"/>
  <c r="AC45" i="1" l="1"/>
  <c r="AC64" i="1"/>
  <c r="AC85" i="1"/>
  <c r="Z68" i="1"/>
  <c r="Z35" i="1"/>
  <c r="Z46" i="1"/>
  <c r="Z47" i="1" s="1"/>
  <c r="Z87" i="1"/>
  <c r="Z98" i="1"/>
  <c r="Z95" i="1"/>
  <c r="Z62" i="1"/>
  <c r="W46" i="1"/>
  <c r="W47" i="1" s="1"/>
  <c r="W67" i="1" s="1"/>
  <c r="W40" i="1"/>
  <c r="W87" i="1"/>
  <c r="W102" i="1"/>
  <c r="W69" i="1"/>
  <c r="W91" i="1"/>
  <c r="W78" i="1"/>
  <c r="W98" i="1"/>
  <c r="W74" i="1"/>
  <c r="W64" i="1"/>
  <c r="W85" i="1"/>
  <c r="W96" i="1"/>
  <c r="W75" i="1"/>
  <c r="W89" i="1"/>
  <c r="W97" i="1"/>
  <c r="T41" i="1"/>
  <c r="T73" i="1"/>
  <c r="T83" i="1"/>
  <c r="T81" i="1"/>
  <c r="T28" i="1"/>
  <c r="T91" i="1" s="1"/>
  <c r="T44" i="1"/>
  <c r="T40" i="1"/>
  <c r="T97" i="1"/>
  <c r="T79" i="1"/>
  <c r="T85" i="1"/>
  <c r="T80" i="1"/>
  <c r="T34" i="1"/>
  <c r="T74" i="1"/>
  <c r="Q72" i="1"/>
  <c r="Q78" i="1"/>
  <c r="Q40" i="1"/>
  <c r="Q80" i="1" s="1"/>
  <c r="Q91" i="1"/>
  <c r="Q85" i="1"/>
  <c r="Q38" i="1"/>
  <c r="Q41" i="1" s="1"/>
  <c r="Q42" i="1" s="1"/>
  <c r="Q74" i="1"/>
  <c r="Q73" i="1"/>
  <c r="Q102" i="1"/>
  <c r="Q63" i="1"/>
  <c r="Q45" i="1"/>
  <c r="Q89" i="1"/>
  <c r="H48" i="1"/>
  <c r="H49" i="1" s="1"/>
  <c r="H91" i="1" s="1"/>
  <c r="N97" i="1"/>
  <c r="N34" i="1"/>
  <c r="N46" i="1" s="1"/>
  <c r="N87" i="1"/>
  <c r="N69" i="1"/>
  <c r="N45" i="1"/>
  <c r="N65" i="1" s="1"/>
  <c r="N78" i="1"/>
  <c r="AM78" i="1" s="1"/>
  <c r="AN78" i="1" s="1"/>
  <c r="N72" i="1"/>
  <c r="K65" i="1"/>
  <c r="K46" i="1"/>
  <c r="K47" i="1" s="1"/>
  <c r="K35" i="1"/>
  <c r="K38" i="1"/>
  <c r="K41" i="1" s="1"/>
  <c r="K48" i="1" s="1"/>
  <c r="K74" i="1"/>
  <c r="K86" i="1"/>
  <c r="K40" i="1"/>
  <c r="K72" i="1"/>
  <c r="K69" i="1"/>
  <c r="K95" i="1"/>
  <c r="K80" i="1"/>
  <c r="K62" i="1"/>
  <c r="H95" i="1"/>
  <c r="H79" i="1"/>
  <c r="H35" i="1"/>
  <c r="H81" i="1" s="1"/>
  <c r="H39" i="1"/>
  <c r="H70" i="1"/>
  <c r="H98" i="1"/>
  <c r="H75" i="1"/>
  <c r="H63" i="1"/>
  <c r="N38" i="1"/>
  <c r="N41" i="1" s="1"/>
  <c r="H33" i="1"/>
  <c r="T33" i="1"/>
  <c r="T48" i="1"/>
  <c r="T49" i="1" s="1"/>
  <c r="N35" i="1"/>
  <c r="N39" i="1"/>
  <c r="N95" i="1" s="1"/>
  <c r="N33" i="1"/>
  <c r="T42" i="1" l="1"/>
  <c r="T86" i="1"/>
  <c r="T87" i="1"/>
  <c r="T95" i="1"/>
  <c r="T98" i="1"/>
  <c r="AM98" i="1" s="1"/>
  <c r="AN98" i="1" s="1"/>
  <c r="T68" i="1"/>
  <c r="T45" i="1"/>
  <c r="T64" i="1"/>
  <c r="T46" i="1"/>
  <c r="T47" i="1" s="1"/>
  <c r="T35" i="1"/>
  <c r="Q97" i="1"/>
  <c r="Q96" i="1"/>
  <c r="Q48" i="1"/>
  <c r="Q75" i="1"/>
  <c r="Q81" i="1"/>
  <c r="H85" i="1"/>
  <c r="AM69" i="1"/>
  <c r="AN69" i="1" s="1"/>
  <c r="N47" i="1"/>
  <c r="N73" i="1"/>
  <c r="N62" i="1"/>
  <c r="N102" i="1"/>
  <c r="N63" i="1"/>
  <c r="AM63" i="1" s="1"/>
  <c r="AN63" i="1" s="1"/>
  <c r="N75" i="1"/>
  <c r="AM75" i="1" s="1"/>
  <c r="AN75" i="1" s="1"/>
  <c r="N81" i="1"/>
  <c r="AM81" i="1" s="1"/>
  <c r="AN81" i="1" s="1"/>
  <c r="AM65" i="1"/>
  <c r="AN65" i="1" s="1"/>
  <c r="K42" i="1"/>
  <c r="K68" i="1" s="1"/>
  <c r="AM95" i="1"/>
  <c r="AN95" i="1" s="1"/>
  <c r="K97" i="1"/>
  <c r="K96" i="1"/>
  <c r="K67" i="1"/>
  <c r="K91" i="1"/>
  <c r="K87" i="1"/>
  <c r="K85" i="1"/>
  <c r="K49" i="1"/>
  <c r="K79" i="1"/>
  <c r="H74" i="1"/>
  <c r="H89" i="1"/>
  <c r="H73" i="1"/>
  <c r="H72" i="1"/>
  <c r="H96" i="1"/>
  <c r="H64" i="1"/>
  <c r="H40" i="1"/>
  <c r="H67" i="1"/>
  <c r="H97" i="1"/>
  <c r="N40" i="1"/>
  <c r="N91" i="1"/>
  <c r="N48" i="1"/>
  <c r="N85" i="1" s="1"/>
  <c r="N42" i="1"/>
  <c r="T72" i="1" l="1"/>
  <c r="AM72" i="1" s="1"/>
  <c r="AN72" i="1" s="1"/>
  <c r="T89" i="1"/>
  <c r="AM89" i="1" s="1"/>
  <c r="AN89" i="1" s="1"/>
  <c r="T102" i="1"/>
  <c r="T90" i="1"/>
  <c r="Q49" i="1"/>
  <c r="Q86" i="1" s="1"/>
  <c r="Q79" i="1"/>
  <c r="AM79" i="1" s="1"/>
  <c r="AN79" i="1" s="1"/>
  <c r="Q68" i="1"/>
  <c r="AM91" i="1"/>
  <c r="AN91" i="1" s="1"/>
  <c r="AM73" i="1"/>
  <c r="AN73" i="1" s="1"/>
  <c r="N83" i="1"/>
  <c r="AM83" i="1" s="1"/>
  <c r="AN83" i="1" s="1"/>
  <c r="N67" i="1"/>
  <c r="AM67" i="1" s="1"/>
  <c r="AN67" i="1" s="1"/>
  <c r="N90" i="1"/>
  <c r="AM90" i="1" s="1"/>
  <c r="AN90" i="1" s="1"/>
  <c r="N74" i="1"/>
  <c r="AM74" i="1" s="1"/>
  <c r="AN74" i="1" s="1"/>
  <c r="AM85" i="1"/>
  <c r="AN85" i="1" s="1"/>
  <c r="AM96" i="1"/>
  <c r="AN96" i="1" s="1"/>
  <c r="AM97" i="1"/>
  <c r="AN97" i="1" s="1"/>
  <c r="H86" i="1"/>
  <c r="H87" i="1"/>
  <c r="AM87" i="1" s="1"/>
  <c r="AN87" i="1" s="1"/>
  <c r="H102" i="1"/>
  <c r="AM102" i="1" s="1"/>
  <c r="AN102" i="1" s="1"/>
  <c r="H62" i="1"/>
  <c r="AM62" i="1" s="1"/>
  <c r="AN62" i="1" s="1"/>
  <c r="N49" i="1"/>
  <c r="N68" i="1"/>
  <c r="AM68" i="1" s="1"/>
  <c r="AN68" i="1" s="1"/>
  <c r="N86" i="1" l="1"/>
  <c r="AM86" i="1" s="1"/>
  <c r="AN86" i="1" s="1"/>
  <c r="N64" i="1"/>
  <c r="AM64" i="1" s="1"/>
  <c r="AN64" i="1" s="1"/>
  <c r="N80" i="1"/>
  <c r="AM80" i="1" s="1"/>
  <c r="AN80" i="1" s="1"/>
</calcChain>
</file>

<file path=xl/sharedStrings.xml><?xml version="1.0" encoding="utf-8"?>
<sst xmlns="http://schemas.openxmlformats.org/spreadsheetml/2006/main" count="2483" uniqueCount="140">
  <si>
    <t xml:space="preserve"> CLASS</t>
  </si>
  <si>
    <t xml:space="preserve"> I</t>
  </si>
  <si>
    <t>II</t>
  </si>
  <si>
    <t>IV</t>
  </si>
  <si>
    <t>V</t>
  </si>
  <si>
    <t>VII</t>
  </si>
  <si>
    <t>LOOKUP</t>
  </si>
  <si>
    <t>-TAB.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</si>
  <si>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</si>
  <si>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</si>
  <si>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</si>
  <si>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</si>
  <si>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</si>
  <si>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</si>
  <si>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</si>
  <si>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</si>
  <si>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</si>
  <si>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</si>
  <si>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</si>
  <si>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</si>
  <si>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</si>
  <si>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</si>
  <si>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</si>
  <si>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</si>
  <si>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</si>
  <si>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</si>
  <si>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</si>
  <si>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</si>
  <si>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</si>
  <si>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W</t>
  </si>
  <si>
    <t>X</t>
  </si>
  <si>
    <t>======</t>
  </si>
  <si>
    <t>=</t>
  </si>
  <si>
    <t>CLASS</t>
  </si>
  <si>
    <t>REASONS</t>
  </si>
  <si>
    <t>QUESTIONS</t>
  </si>
  <si>
    <t>PLACINGS</t>
  </si>
  <si>
    <t>GRAND</t>
  </si>
  <si>
    <t>TEAM</t>
  </si>
  <si>
    <t>-----------------------</t>
  </si>
  <si>
    <t>TOTAL</t>
  </si>
  <si>
    <t>OFFIC:</t>
  </si>
  <si>
    <t xml:space="preserve"> </t>
  </si>
  <si>
    <t xml:space="preserve"> CUTS:</t>
  </si>
  <si>
    <t>(top 3)</t>
  </si>
  <si>
    <t>Part. #</t>
  </si>
  <si>
    <t>First Name</t>
  </si>
  <si>
    <t>Last Name</t>
  </si>
  <si>
    <t>Team</t>
  </si>
  <si>
    <t>PLACE</t>
  </si>
  <si>
    <t>SCORE</t>
  </si>
  <si>
    <t>Lilly</t>
  </si>
  <si>
    <t>4-H/FFA Livestock Judging Contest</t>
  </si>
  <si>
    <t>July 13, 2022</t>
  </si>
  <si>
    <t>Angus Heifers</t>
  </si>
  <si>
    <t>Breeding Gilts</t>
  </si>
  <si>
    <t>Mkt Hogs</t>
  </si>
  <si>
    <t>Mkt Lambs</t>
  </si>
  <si>
    <t xml:space="preserve">Ewe </t>
  </si>
  <si>
    <t>Hamp Ewes</t>
  </si>
  <si>
    <t>Mkt Steers</t>
  </si>
  <si>
    <t>Heifers</t>
  </si>
  <si>
    <t>Ewe</t>
  </si>
  <si>
    <t>Gilt</t>
  </si>
  <si>
    <t>Mkt</t>
  </si>
  <si>
    <t>4-H #</t>
  </si>
  <si>
    <t>FFA</t>
  </si>
  <si>
    <t>Ellie</t>
  </si>
  <si>
    <t>Emma</t>
  </si>
  <si>
    <t>Tomac</t>
  </si>
  <si>
    <t>Wirostek</t>
  </si>
  <si>
    <t>Jessica</t>
  </si>
  <si>
    <t>Elliott</t>
  </si>
  <si>
    <t>Evans</t>
  </si>
  <si>
    <t>Barnum</t>
  </si>
  <si>
    <t>Junior 4-H Division</t>
  </si>
  <si>
    <t>Kole</t>
  </si>
  <si>
    <t>Kruger</t>
  </si>
  <si>
    <t>Tyler</t>
  </si>
  <si>
    <t>Addison</t>
  </si>
  <si>
    <t>Maycee</t>
  </si>
  <si>
    <t>Reed</t>
  </si>
  <si>
    <t>Dahms</t>
  </si>
  <si>
    <t>Chloe</t>
  </si>
  <si>
    <t>Simpson</t>
  </si>
  <si>
    <t>Kenzie</t>
  </si>
  <si>
    <t>Everett</t>
  </si>
  <si>
    <t>Wesley</t>
  </si>
  <si>
    <t>Rogers</t>
  </si>
  <si>
    <t xml:space="preserve">Amelia </t>
  </si>
  <si>
    <t>Byers</t>
  </si>
  <si>
    <t>Owen</t>
  </si>
  <si>
    <t>Sheridan</t>
  </si>
  <si>
    <t xml:space="preserve">Chesaning FFA Jr </t>
  </si>
  <si>
    <t>Seth</t>
  </si>
  <si>
    <t>Maike</t>
  </si>
  <si>
    <t>Pierce</t>
  </si>
  <si>
    <t>VanHaaren</t>
  </si>
  <si>
    <t>Meadow</t>
  </si>
  <si>
    <t>Quimby</t>
  </si>
  <si>
    <t>Byron FFA Jr High #1</t>
  </si>
  <si>
    <t>Daisy</t>
  </si>
  <si>
    <t>Ward</t>
  </si>
  <si>
    <t>Glass</t>
  </si>
  <si>
    <t>Byron FFA Jr High #2</t>
  </si>
  <si>
    <t>Corey</t>
  </si>
  <si>
    <t>White</t>
  </si>
  <si>
    <t>Kane</t>
  </si>
  <si>
    <t>Cieslak</t>
  </si>
  <si>
    <t>Saranac FFA Team A</t>
  </si>
  <si>
    <t>Saranac FFA Team B</t>
  </si>
  <si>
    <t>Mason FFA Team 1</t>
  </si>
  <si>
    <t>Ovid-Elsie FFA Jr</t>
  </si>
  <si>
    <t>Lauer</t>
  </si>
  <si>
    <t>Pazlee</t>
  </si>
  <si>
    <t>Donovan</t>
  </si>
  <si>
    <t>Ben</t>
  </si>
  <si>
    <t>Munroe</t>
  </si>
  <si>
    <t>Ithaca FFA Jr</t>
  </si>
  <si>
    <t>Lucas</t>
  </si>
  <si>
    <t>Little</t>
  </si>
  <si>
    <t>Tanner</t>
  </si>
  <si>
    <t>Lamey</t>
  </si>
  <si>
    <t>Caleb</t>
  </si>
  <si>
    <t>Souva</t>
  </si>
  <si>
    <t>Branch FFA</t>
  </si>
  <si>
    <t>Gwen</t>
  </si>
  <si>
    <t>592C</t>
  </si>
  <si>
    <t>Eliana</t>
  </si>
  <si>
    <t>Stemme</t>
  </si>
  <si>
    <t>Branch FFA Jr</t>
  </si>
  <si>
    <t>183C</t>
  </si>
  <si>
    <t>514C</t>
  </si>
  <si>
    <t>Joesph</t>
  </si>
  <si>
    <t>204C (124)</t>
  </si>
  <si>
    <t>State Winner</t>
  </si>
  <si>
    <t xml:space="preserve">  </t>
  </si>
  <si>
    <t/>
  </si>
  <si>
    <t>Gold</t>
  </si>
  <si>
    <t>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</si>
</sst>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23" x14ac:knownFonts="1">
    <font>
      <sz val="10"/>
      <name val="Helv"/>
    </font>
    <font>
      <sz val="10"/>
      <color indexed="12"/>
      <name val="Helv"/>
    </font>
    <font>
      <sz val="10"/>
      <name val="Helv"/>
    </font>
    <font>
      <sz val="8"/>
      <name val="Helv"/>
    </font>
    <font>
      <sz val="10"/>
      <color indexed="14"/>
      <name val="Helv"/>
    </font>
    <font>
      <sz val="9"/>
      <color indexed="14"/>
      <name val="Helv"/>
    </font>
    <font>
      <sz val="10"/>
      <color indexed="10"/>
      <name val="Helv"/>
    </font>
    <font>
      <sz val="9"/>
      <color indexed="10"/>
      <name val="Helv"/>
    </font>
    <font>
      <sz val="10"/>
      <color indexed="50"/>
      <name val="Helv"/>
    </font>
    <font>
      <sz val="10"/>
      <color indexed="62"/>
      <name val="Helv"/>
    </font>
    <font>
      <sz val="9"/>
      <color indexed="62"/>
      <name val="Helv"/>
    </font>
    <font>
      <sz val="10"/>
      <color indexed="18"/>
      <name val="Helv"/>
    </font>
    <font>
      <sz val="9"/>
      <color indexed="18"/>
      <name val="Helv"/>
    </font>
    <font>
      <sz val="10"/>
      <color indexed="17"/>
      <name val="Helv"/>
    </font>
    <font>
      <sz val="9"/>
      <color indexed="17"/>
      <name val="Helv"/>
    </font>
    <font>
      <sz val="10"/>
      <color indexed="15"/>
      <name val="Helv"/>
    </font>
    <font>
      <sz val="10"/>
      <color indexed="56"/>
      <name val="Helv"/>
    </font>
    <font>
      <sz val="10"/>
      <color indexed="48"/>
      <name val="Helv"/>
    </font>
    <font>
      <sz val="10"/>
      <color indexed="19"/>
      <name val="Helv"/>
    </font>
    <font>
      <sz val="9"/>
      <name val="Helv"/>
    </font>
    <font>
      <sz val="9"/>
      <color theme="1"/>
      <name val="Helv"/>
    </font>
    <font>
      <sz val="10"/>
      <color indexed="8"/>
      <name val="Arial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164" fontId="0" fillId="0" borderId="0"/>
    <xf numFmtId="0" fontId="21" fillId="0" borderId="0"/>
  </cellStyleXfs>
  <cellXfs count="59">
    <xf numFmtId="164" fontId="0" fillId="0" borderId="0" xfId="0"/>
    <xf numFmtId="164" fontId="0" fillId="0" borderId="0" xfId="0" applyAlignment="1">
      <alignment horizontal="left"/>
    </xf>
    <xf numFmtId="164" fontId="0" fillId="0" borderId="0" xfId="0" applyAlignment="1">
      <alignment horizontal="right"/>
    </xf>
    <xf numFmtId="164" fontId="1" fillId="0" borderId="0" xfId="0" applyFont="1" applyProtection="1">
      <protection locked="0"/>
    </xf>
    <xf numFmtId="164" fontId="0" fillId="0" borderId="0" xfId="0" applyAlignment="1">
      <alignment horizontal="center"/>
    </xf>
    <xf numFmtId="164" fontId="0" fillId="0" borderId="0" xfId="0" quotePrefix="1" applyAlignment="1">
      <alignment horizontal="left"/>
    </xf>
    <xf numFmtId="164" fontId="1" fillId="0" borderId="0" xfId="0" applyFont="1" applyAlignment="1" applyProtection="1">
      <alignment horizontal="center"/>
      <protection locked="0"/>
    </xf>
    <xf numFmtId="164" fontId="4" fillId="0" borderId="0" xfId="0" applyFont="1" applyAlignment="1" applyProtection="1">
      <alignment horizontal="center"/>
      <protection locked="0"/>
    </xf>
    <xf numFmtId="164" fontId="5" fillId="0" borderId="0" xfId="0" applyFont="1" applyAlignment="1" applyProtection="1">
      <alignment horizontal="center"/>
      <protection locked="0"/>
    </xf>
    <xf numFmtId="164" fontId="4" fillId="0" borderId="0" xfId="0" applyFont="1" applyProtection="1">
      <protection locked="0"/>
    </xf>
    <xf numFmtId="164" fontId="4" fillId="0" borderId="0" xfId="0" applyFont="1" applyAlignment="1" applyProtection="1">
      <alignment horizontal="left"/>
      <protection locked="0"/>
    </xf>
    <xf numFmtId="164" fontId="6" fillId="0" borderId="0" xfId="0" applyFont="1" applyAlignment="1" applyProtection="1">
      <alignment horizontal="center"/>
      <protection locked="0"/>
    </xf>
    <xf numFmtId="164" fontId="7" fillId="0" borderId="0" xfId="0" applyFont="1" applyAlignment="1" applyProtection="1">
      <alignment horizontal="center"/>
      <protection locked="0"/>
    </xf>
    <xf numFmtId="164" fontId="8" fillId="0" borderId="0" xfId="0" applyFont="1" applyAlignment="1" applyProtection="1">
      <alignment horizontal="center"/>
      <protection locked="0"/>
    </xf>
    <xf numFmtId="164" fontId="9" fillId="0" borderId="0" xfId="0" applyFont="1" applyAlignment="1" applyProtection="1">
      <alignment horizontal="center"/>
      <protection locked="0"/>
    </xf>
    <xf numFmtId="164" fontId="10" fillId="0" borderId="0" xfId="0" applyFont="1" applyAlignment="1" applyProtection="1">
      <alignment horizontal="center"/>
      <protection locked="0"/>
    </xf>
    <xf numFmtId="164" fontId="11" fillId="0" borderId="0" xfId="0" applyFont="1" applyAlignment="1">
      <alignment horizontal="center"/>
    </xf>
    <xf numFmtId="164" fontId="12" fillId="0" borderId="0" xfId="0" applyFont="1" applyAlignment="1">
      <alignment horizontal="center"/>
    </xf>
    <xf numFmtId="164" fontId="13" fillId="0" borderId="0" xfId="0" applyFont="1" applyAlignment="1">
      <alignment horizontal="center"/>
    </xf>
    <xf numFmtId="164" fontId="14" fillId="0" borderId="0" xfId="0" applyFont="1" applyAlignment="1">
      <alignment horizontal="center"/>
    </xf>
    <xf numFmtId="164" fontId="6" fillId="0" borderId="0" xfId="0" applyFont="1" applyAlignment="1">
      <alignment horizontal="center"/>
    </xf>
    <xf numFmtId="164" fontId="7" fillId="0" borderId="0" xfId="0" applyFont="1" applyAlignment="1">
      <alignment horizontal="center"/>
    </xf>
    <xf numFmtId="164" fontId="15" fillId="0" borderId="0" xfId="0" applyFont="1" applyAlignment="1">
      <alignment horizontal="center"/>
    </xf>
    <xf numFmtId="164" fontId="6" fillId="0" borderId="0" xfId="0" applyFont="1" applyAlignment="1">
      <alignment horizontal="left"/>
    </xf>
    <xf numFmtId="164" fontId="6" fillId="0" borderId="0" xfId="0" applyFont="1" applyProtection="1">
      <protection locked="0"/>
    </xf>
    <xf numFmtId="164" fontId="6" fillId="0" borderId="0" xfId="0" applyFont="1" applyAlignment="1" applyProtection="1">
      <alignment horizontal="fill"/>
      <protection locked="0"/>
    </xf>
    <xf numFmtId="164" fontId="6" fillId="0" borderId="0" xfId="0" applyFont="1" applyAlignment="1" applyProtection="1">
      <alignment horizontal="left"/>
      <protection locked="0"/>
    </xf>
    <xf numFmtId="164" fontId="6" fillId="0" borderId="0" xfId="0" applyFont="1"/>
    <xf numFmtId="164" fontId="2" fillId="0" borderId="0" xfId="0" applyFont="1" applyAlignment="1">
      <alignment horizontal="center"/>
    </xf>
    <xf numFmtId="164" fontId="16" fillId="0" borderId="0" xfId="0" applyFont="1" applyAlignment="1">
      <alignment horizontal="left"/>
    </xf>
    <xf numFmtId="164" fontId="17" fillId="0" borderId="0" xfId="0" applyFont="1" applyProtection="1">
      <protection locked="0"/>
    </xf>
    <xf numFmtId="164" fontId="17" fillId="0" borderId="0" xfId="0" applyFont="1" applyAlignment="1" applyProtection="1">
      <alignment horizontal="fill"/>
      <protection locked="0"/>
    </xf>
    <xf numFmtId="164" fontId="17" fillId="0" borderId="0" xfId="0" applyFont="1" applyAlignment="1" applyProtection="1">
      <alignment horizontal="left"/>
      <protection locked="0"/>
    </xf>
    <xf numFmtId="164" fontId="17" fillId="0" borderId="0" xfId="0" applyFont="1" applyAlignment="1" applyProtection="1">
      <alignment horizontal="center"/>
      <protection locked="0"/>
    </xf>
    <xf numFmtId="164" fontId="17" fillId="0" borderId="0" xfId="0" applyFont="1" applyAlignment="1">
      <alignment horizontal="left"/>
    </xf>
    <xf numFmtId="164" fontId="17" fillId="0" borderId="0" xfId="0" applyFont="1"/>
    <xf numFmtId="164" fontId="13" fillId="0" borderId="0" xfId="0" applyFont="1" applyAlignment="1">
      <alignment horizontal="left"/>
    </xf>
    <xf numFmtId="164" fontId="8" fillId="0" borderId="0" xfId="0" applyFont="1" applyProtection="1">
      <protection locked="0"/>
    </xf>
    <xf numFmtId="164" fontId="8" fillId="0" borderId="0" xfId="0" applyFont="1" applyAlignment="1" applyProtection="1">
      <alignment horizontal="fill"/>
      <protection locked="0"/>
    </xf>
    <xf numFmtId="164" fontId="8" fillId="0" borderId="0" xfId="0" applyFont="1" applyAlignment="1" applyProtection="1">
      <alignment horizontal="left"/>
      <protection locked="0"/>
    </xf>
    <xf numFmtId="164" fontId="8" fillId="0" borderId="0" xfId="0" applyFont="1" applyAlignment="1">
      <alignment horizontal="left"/>
    </xf>
    <xf numFmtId="164" fontId="8" fillId="0" borderId="0" xfId="0" applyFont="1"/>
    <xf numFmtId="164" fontId="4" fillId="0" borderId="0" xfId="0" applyFont="1" applyAlignment="1">
      <alignment horizontal="left"/>
    </xf>
    <xf numFmtId="164" fontId="4" fillId="0" borderId="0" xfId="0" applyFont="1" applyAlignment="1" applyProtection="1">
      <alignment horizontal="fill"/>
      <protection locked="0"/>
    </xf>
    <xf numFmtId="164" fontId="4" fillId="0" borderId="0" xfId="0" applyFont="1"/>
    <xf numFmtId="164" fontId="18" fillId="0" borderId="0" xfId="0" applyFont="1" applyProtection="1">
      <protection locked="0"/>
    </xf>
    <xf numFmtId="164" fontId="18" fillId="0" borderId="0" xfId="0" applyFont="1" applyAlignment="1" applyProtection="1">
      <alignment horizontal="fill"/>
      <protection locked="0"/>
    </xf>
    <xf numFmtId="164" fontId="18" fillId="0" borderId="0" xfId="0" applyFont="1" applyAlignment="1" applyProtection="1">
      <alignment horizontal="left"/>
      <protection locked="0"/>
    </xf>
    <xf numFmtId="164" fontId="18" fillId="0" borderId="0" xfId="0" applyFont="1" applyAlignment="1" applyProtection="1">
      <alignment horizontal="center"/>
      <protection locked="0"/>
    </xf>
    <xf numFmtId="164" fontId="18" fillId="0" borderId="0" xfId="0" applyFont="1" applyAlignment="1">
      <alignment horizontal="left"/>
    </xf>
    <xf numFmtId="164" fontId="18" fillId="0" borderId="0" xfId="0" applyFont="1"/>
    <xf numFmtId="164" fontId="0" fillId="0" borderId="0" xfId="0" quotePrefix="1"/>
    <xf numFmtId="164" fontId="19" fillId="0" borderId="0" xfId="0" applyFont="1" applyAlignment="1">
      <alignment horizontal="center"/>
    </xf>
    <xf numFmtId="164" fontId="20" fillId="0" borderId="0" xfId="0" applyFont="1" applyAlignment="1">
      <alignment horizontal="center"/>
    </xf>
    <xf numFmtId="0" fontId="22" fillId="0" borderId="1" xfId="1" applyFont="1" applyBorder="1" applyAlignment="1">
      <alignment wrapText="1"/>
    </xf>
    <xf numFmtId="164" fontId="0" fillId="2" borderId="0" xfId="0" applyFill="1"/>
    <xf numFmtId="164" fontId="0" fillId="3" borderId="0" xfId="0" applyFill="1"/>
    <xf numFmtId="164" fontId="0" fillId="0" borderId="0" xfId="0" applyAlignment="1">
      <alignment wrapText="1"/>
    </xf>
    <xf numFmtId="164" fontId="6" fillId="0" borderId="0" xfId="0" quotePrefix="1" applyFont="1" applyAlignment="1" applyProtection="1">
      <alignment horizontal="center"/>
      <protection locked="0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autoPageBreaks="0"/>
  </sheetPr>
  <dimension ref="A1:AQ169"/>
  <sheetViews>
    <sheetView topLeftCell="A53" zoomScale="92" zoomScaleNormal="92" workbookViewId="0">
      <pane xSplit="2" ySplit="6" topLeftCell="C59" activePane="bottomRight" state="frozen"/>
      <selection pane="topRight" activeCell="B53" sqref="B53"/>
      <selection pane="bottomLeft" activeCell="A59" sqref="A59"/>
      <selection pane="bottomRight" activeCell="A53" sqref="A1:XFD1048576"/>
    </sheetView>
  </sheetViews>
  <sheetFormatPr defaultColWidth="6.85546875" defaultRowHeight="12.75" x14ac:dyDescent="0.2"/>
  <cols>
    <col min="2" max="2" width="5.42578125" customWidth="1"/>
    <col min="3" max="3" width="10.7109375" customWidth="1"/>
    <col min="4" max="4" width="12.28515625" customWidth="1"/>
    <col min="5" max="5" width="17.85546875" style="4" customWidth="1"/>
    <col min="6" max="6" width="4.28515625" style="24" customWidth="1"/>
    <col min="7" max="7" width="7.7109375" customWidth="1"/>
    <col min="8" max="8" width="6.85546875" style="27" customWidth="1"/>
    <col min="9" max="9" width="4.28515625" style="30" customWidth="1"/>
    <col min="10" max="10" width="7.7109375" customWidth="1"/>
    <col min="11" max="11" width="6.85546875" style="35" customWidth="1"/>
    <col min="12" max="12" width="2.85546875" style="37" customWidth="1"/>
    <col min="13" max="13" width="7.7109375" customWidth="1"/>
    <col min="14" max="14" width="6.85546875" style="41" customWidth="1"/>
    <col min="15" max="15" width="3.85546875" style="9" customWidth="1"/>
    <col min="16" max="16" width="7.7109375" customWidth="1"/>
    <col min="17" max="17" width="6.85546875" style="44" customWidth="1"/>
    <col min="18" max="18" width="4.42578125" style="45" customWidth="1"/>
    <col min="19" max="19" width="7.7109375" customWidth="1"/>
    <col min="20" max="20" width="6.85546875" style="50" customWidth="1"/>
    <col min="21" max="21" width="5" style="37" customWidth="1"/>
    <col min="22" max="22" width="7.7109375" customWidth="1"/>
    <col min="23" max="23" width="6.85546875" style="41" customWidth="1"/>
    <col min="24" max="24" width="4.28515625" style="9" customWidth="1"/>
    <col min="25" max="25" width="7.7109375" customWidth="1"/>
    <col min="26" max="26" width="6.85546875" style="44" customWidth="1"/>
    <col min="27" max="27" width="3.85546875" style="45" customWidth="1"/>
    <col min="28" max="28" width="7.7109375" customWidth="1"/>
    <col min="29" max="29" width="6.85546875" style="50" customWidth="1"/>
    <col min="30" max="30" width="10.85546875" style="7" customWidth="1"/>
    <col min="31" max="33" width="10.5703125" style="11" customWidth="1"/>
    <col min="34" max="34" width="11.42578125" style="14" customWidth="1"/>
    <col min="35" max="36" width="9.85546875" style="14" customWidth="1"/>
    <col min="37" max="37" width="9.7109375" style="16" customWidth="1"/>
    <col min="38" max="38" width="9.7109375" style="18" customWidth="1"/>
    <col min="39" max="39" width="9.7109375" style="20" customWidth="1"/>
    <col min="40" max="40" width="11.28515625" style="4" customWidth="1"/>
    <col min="41" max="41" width="8.7109375" style="22" customWidth="1"/>
    <col min="42" max="42" width="10.7109375" style="4" customWidth="1"/>
    <col min="43" max="43" width="11.7109375" style="4" customWidth="1"/>
    <col min="44" max="44" width="9.140625" customWidth="1"/>
    <col min="45" max="45" width="3.85546875" customWidth="1"/>
    <col min="46" max="46" width="4.85546875" customWidth="1"/>
  </cols>
  <sheetData>
    <row r="1" spans="7:29" x14ac:dyDescent="0.2">
      <c r="G1" s="1" t="s">
        <v>0</v>
      </c>
      <c r="H1" s="23" t="s">
        <v>1</v>
      </c>
      <c r="J1" s="1" t="s">
        <v>0</v>
      </c>
      <c r="K1" s="34" t="s">
        <v>2</v>
      </c>
      <c r="M1" s="1" t="s">
        <v>0</v>
      </c>
      <c r="N1" s="40" t="s">
        <v>3</v>
      </c>
      <c r="P1" s="1" t="s">
        <v>0</v>
      </c>
      <c r="Q1" s="42" t="s">
        <v>4</v>
      </c>
      <c r="S1" s="1" t="s">
        <v>0</v>
      </c>
      <c r="T1" s="49" t="s">
        <v>5</v>
      </c>
      <c r="V1" s="1" t="s">
        <v>0</v>
      </c>
      <c r="W1" s="40" t="s">
        <v>3</v>
      </c>
      <c r="Y1" s="1" t="s">
        <v>0</v>
      </c>
      <c r="Z1" s="42" t="s">
        <v>4</v>
      </c>
      <c r="AB1" s="1" t="s">
        <v>0</v>
      </c>
      <c r="AC1" s="49" t="s">
        <v>5</v>
      </c>
    </row>
    <row r="2" spans="7:29" x14ac:dyDescent="0.2">
      <c r="G2">
        <f>H56</f>
        <v>3214</v>
      </c>
      <c r="H2" s="27">
        <f>H57</f>
        <v>244</v>
      </c>
      <c r="J2">
        <f>K56</f>
        <v>3214</v>
      </c>
      <c r="K2" s="35">
        <f>K57</f>
        <v>225</v>
      </c>
      <c r="M2">
        <f>N56</f>
        <v>4123</v>
      </c>
      <c r="N2" s="41">
        <f>N57</f>
        <v>325</v>
      </c>
      <c r="P2">
        <f>Q56</f>
        <v>1324</v>
      </c>
      <c r="Q2" s="44">
        <f>Q57</f>
        <v>245</v>
      </c>
      <c r="S2">
        <f>T56</f>
        <v>1243</v>
      </c>
      <c r="T2" s="50">
        <f>T57</f>
        <v>222</v>
      </c>
      <c r="V2">
        <f>W56</f>
        <v>2314</v>
      </c>
      <c r="W2" s="41">
        <f>W57</f>
        <v>424</v>
      </c>
      <c r="Y2">
        <f>Z56</f>
        <v>4123</v>
      </c>
      <c r="Z2" s="44">
        <f>Z57</f>
        <v>243</v>
      </c>
      <c r="AB2">
        <f>AC56</f>
        <v>1243</v>
      </c>
      <c r="AC2" s="50">
        <f>AC57</f>
        <v>552</v>
      </c>
    </row>
    <row r="3" spans="7:29" x14ac:dyDescent="0.2">
      <c r="G3">
        <f>TRUNC((((((H56/10)-TRUNC((H56/10))))*100)+(((((+H56/100)-(TRUNC((H56/100))))*10)))))</f>
        <v>41</v>
      </c>
      <c r="H3" s="27">
        <f>((((+H57/10)-TRUNC((H57/10))))*10)</f>
        <v>3.9999999999999858</v>
      </c>
      <c r="J3">
        <f>TRUNC((((((K56/10)-TRUNC((K56/10))))*100)+(((((+K56/100)-(TRUNC((K56/100))))*10)))))</f>
        <v>41</v>
      </c>
      <c r="K3" s="35">
        <f>((((+K57/10)-TRUNC((K57/10))))*10)</f>
        <v>5</v>
      </c>
      <c r="M3">
        <f>TRUNC((((((N56/10)-TRUNC((N56/10))))*100)+(((((+N56/100)-(TRUNC((N56/100))))*10)))))</f>
        <v>32</v>
      </c>
      <c r="N3" s="41">
        <f>((((+N57/10)-TRUNC((N57/10))))*10)</f>
        <v>5</v>
      </c>
      <c r="P3">
        <f>TRUNC((((((Q56/10)-TRUNC((Q56/10))))*100)+(((((+Q56/100)-(TRUNC((Q56/100))))*10)))))</f>
        <v>42</v>
      </c>
      <c r="Q3" s="44">
        <f>((((+Q57/10)-TRUNC((Q57/10))))*10)</f>
        <v>5</v>
      </c>
      <c r="S3">
        <f>TRUNC((((((T56/10)-TRUNC((T56/10))))*100)+(((((+T56/100)-(TRUNC((T56/100))))*10)))))</f>
        <v>34</v>
      </c>
      <c r="T3" s="50">
        <f>((((+T57/10)-TRUNC((T57/10))))*10)</f>
        <v>1.9999999999999929</v>
      </c>
      <c r="V3">
        <f>TRUNC((((((W56/10)-TRUNC((W56/10))))*100)+(((((+W56/100)-(TRUNC((W56/100))))*10)))))</f>
        <v>41</v>
      </c>
      <c r="W3" s="41">
        <f>((((+W57/10)-TRUNC((W57/10))))*10)</f>
        <v>3.9999999999999858</v>
      </c>
      <c r="Y3">
        <f>TRUNC((((((Z56/10)-TRUNC((Z56/10))))*100)+(((((+Z56/100)-(TRUNC((Z56/100))))*10)))))</f>
        <v>32</v>
      </c>
      <c r="Z3" s="44">
        <f>((((+Z57/10)-TRUNC((Z57/10))))*10)</f>
        <v>3.0000000000000071</v>
      </c>
      <c r="AB3">
        <f>TRUNC((((((AC56/10)-TRUNC((AC56/10))))*100)+(((((+AC56/100)-(TRUNC((AC56/100))))*10)))))</f>
        <v>34</v>
      </c>
      <c r="AC3" s="50">
        <f>((((+AC57/10)-TRUNC((AC57/10))))*10)</f>
        <v>2.0000000000000284</v>
      </c>
    </row>
    <row r="4" spans="7:29" x14ac:dyDescent="0.2">
      <c r="G4">
        <f>(TRUNC(((((H56/1000)-TRUNC((H56/1000))))*10))+((TRUNC((G3/10))*10)))</f>
        <v>42</v>
      </c>
      <c r="H4" s="27">
        <f>(TRUNC((((+H57/100)-TRUNC((H57/100)))*10))+H3)</f>
        <v>7.9999999999999858</v>
      </c>
      <c r="J4">
        <f>(TRUNC(((((K56/1000)-TRUNC((K56/1000))))*10))+((TRUNC((J3/10))*10)))</f>
        <v>42</v>
      </c>
      <c r="K4" s="35">
        <f>(TRUNC((((+K57/100)-TRUNC((K57/100)))*10))+K3)</f>
        <v>7</v>
      </c>
      <c r="M4">
        <f>(TRUNC(((((N56/1000)-TRUNC((N56/1000))))*10))+((TRUNC((M3/10))*10)))</f>
        <v>31</v>
      </c>
      <c r="N4" s="41">
        <f>(TRUNC((((+N57/100)-TRUNC((N57/100)))*10))+N3)</f>
        <v>7</v>
      </c>
      <c r="P4">
        <f>(TRUNC(((((Q56/1000)-TRUNC((Q56/1000))))*10))+((TRUNC((P3/10))*10)))</f>
        <v>43</v>
      </c>
      <c r="Q4" s="44">
        <f>(TRUNC((((+Q57/100)-TRUNC((Q57/100)))*10))+Q3)</f>
        <v>9</v>
      </c>
      <c r="S4">
        <f>(TRUNC(((((T56/1000)-TRUNC((T56/1000))))*10))+((TRUNC((S3/10))*10)))</f>
        <v>32</v>
      </c>
      <c r="T4" s="50">
        <f>(TRUNC((((+T57/100)-TRUNC((T57/100)))*10))+T3)</f>
        <v>3.9999999999999929</v>
      </c>
      <c r="V4">
        <f>(TRUNC(((((W56/1000)-TRUNC((W56/1000))))*10))+((TRUNC((V3/10))*10)))</f>
        <v>43</v>
      </c>
      <c r="W4" s="41">
        <f>(TRUNC((((+W57/100)-TRUNC((W57/100)))*10))+W3)</f>
        <v>5.9999999999999858</v>
      </c>
      <c r="Y4">
        <f>(TRUNC(((((Z56/1000)-TRUNC((Z56/1000))))*10))+((TRUNC((Y3/10))*10)))</f>
        <v>31</v>
      </c>
      <c r="Z4" s="44">
        <f>(TRUNC((((+Z57/100)-TRUNC((Z57/100)))*10))+Z3)</f>
        <v>7.0000000000000071</v>
      </c>
      <c r="AB4">
        <f>(TRUNC(((((AC56/1000)-TRUNC((AC56/1000))))*10))+((TRUNC((AB3/10))*10)))</f>
        <v>32</v>
      </c>
      <c r="AC4" s="50">
        <f>(TRUNC((((+AC57/100)-TRUNC((AC57/100)))*10))+AC3)</f>
        <v>7.0000000000000284</v>
      </c>
    </row>
    <row r="5" spans="7:29" x14ac:dyDescent="0.2">
      <c r="G5">
        <f>TRUNC(((TRUNC((H56/1000))+((TRUNC((G3/10))*10)))))</f>
        <v>43</v>
      </c>
      <c r="H5" s="27">
        <f>((TRUNC((((+H57/100)-TRUNC((H57/100)))*10))+H3)+TRUNC((H57/100)))</f>
        <v>9.9999999999999858</v>
      </c>
      <c r="J5">
        <f>TRUNC(((TRUNC((K56/1000))+((TRUNC((J3/10))*10)))))</f>
        <v>43</v>
      </c>
      <c r="K5" s="35">
        <f>((TRUNC((((+K57/100)-TRUNC((K57/100)))*10))+K3)+TRUNC((K57/100)))</f>
        <v>9</v>
      </c>
      <c r="M5">
        <f>TRUNC(((TRUNC((N56/1000))+((TRUNC((M3/10))*10)))))</f>
        <v>34</v>
      </c>
      <c r="N5" s="41">
        <f>((TRUNC((((+N57/100)-TRUNC((N57/100)))*10))+N3)+TRUNC((N57/100)))</f>
        <v>10</v>
      </c>
      <c r="P5">
        <f>TRUNC(((TRUNC((Q56/1000))+((TRUNC((P3/10))*10)))))</f>
        <v>41</v>
      </c>
      <c r="Q5" s="44">
        <f>((TRUNC((((+Q57/100)-TRUNC((Q57/100)))*10))+Q3)+TRUNC((Q57/100)))</f>
        <v>11</v>
      </c>
      <c r="S5">
        <f>TRUNC(((TRUNC((T56/1000))+((TRUNC((S3/10))*10)))))</f>
        <v>31</v>
      </c>
      <c r="T5" s="50">
        <f>((TRUNC((((+T57/100)-TRUNC((T57/100)))*10))+T3)+TRUNC((T57/100)))</f>
        <v>5.9999999999999929</v>
      </c>
      <c r="V5">
        <f>TRUNC(((TRUNC((W56/1000))+((TRUNC((V3/10))*10)))))</f>
        <v>42</v>
      </c>
      <c r="W5" s="41">
        <f>((TRUNC((((+W57/100)-TRUNC((W57/100)))*10))+W3)+TRUNC((W57/100)))</f>
        <v>9.9999999999999858</v>
      </c>
      <c r="Y5">
        <f>TRUNC(((TRUNC((Z56/1000))+((TRUNC((Y3/10))*10)))))</f>
        <v>34</v>
      </c>
      <c r="Z5" s="44">
        <f>((TRUNC((((+Z57/100)-TRUNC((Z57/100)))*10))+Z3)+TRUNC((Z57/100)))</f>
        <v>9.0000000000000071</v>
      </c>
      <c r="AB5">
        <f>TRUNC(((TRUNC((AC56/1000))+((TRUNC((AB3/10))*10)))))</f>
        <v>31</v>
      </c>
      <c r="AC5" s="50">
        <f>((TRUNC((((+AC57/100)-TRUNC((AC57/100)))*10))+AC3)+TRUNC((AC57/100)))</f>
        <v>12.000000000000028</v>
      </c>
    </row>
    <row r="6" spans="7:29" x14ac:dyDescent="0.2">
      <c r="G6">
        <f>(TRUNC(((((H56/1000)-TRUNC((H56/1000))))*10))+((TRUNC((((+H56/100)-TRUNC((H56/100)))*10))*10)))</f>
        <v>12</v>
      </c>
      <c r="H6" s="27">
        <f>TRUNC((((+H57/100)-TRUNC((H57/100)))*10))</f>
        <v>4</v>
      </c>
      <c r="J6">
        <f>(TRUNC(((((K56/1000)-TRUNC((K56/1000))))*10))+((TRUNC((((+K56/100)-TRUNC((K56/100)))*10))*10)))</f>
        <v>12</v>
      </c>
      <c r="K6" s="35">
        <f>TRUNC((((+K57/100)-TRUNC((K57/100)))*10))</f>
        <v>2</v>
      </c>
      <c r="M6">
        <f>(TRUNC(((((N56/1000)-TRUNC((N56/1000))))*10))+((TRUNC((((+N56/100)-TRUNC((N56/100)))*10))*10)))</f>
        <v>21</v>
      </c>
      <c r="N6" s="41">
        <f>TRUNC((((+N57/100)-TRUNC((N57/100)))*10))</f>
        <v>2</v>
      </c>
      <c r="P6">
        <f>(TRUNC(((((Q56/1000)-TRUNC((Q56/1000))))*10))+((TRUNC((((+Q56/100)-TRUNC((Q56/100)))*10))*10)))</f>
        <v>23</v>
      </c>
      <c r="Q6" s="44">
        <f>TRUNC((((+Q57/100)-TRUNC((Q57/100)))*10))</f>
        <v>4</v>
      </c>
      <c r="S6">
        <f>(TRUNC(((((T56/1000)-TRUNC((T56/1000))))*10))+((TRUNC((((+T56/100)-TRUNC((T56/100)))*10))*10)))</f>
        <v>42</v>
      </c>
      <c r="T6" s="50">
        <f>TRUNC((((+T57/100)-TRUNC((T57/100)))*10))</f>
        <v>2</v>
      </c>
      <c r="V6">
        <f>(TRUNC(((((W56/1000)-TRUNC((W56/1000))))*10))+((TRUNC((((+W56/100)-TRUNC((W56/100)))*10))*10)))</f>
        <v>13</v>
      </c>
      <c r="W6" s="41">
        <f>TRUNC((((+W57/100)-TRUNC((W57/100)))*10))</f>
        <v>2</v>
      </c>
      <c r="Y6">
        <f>(TRUNC(((((Z56/1000)-TRUNC((Z56/1000))))*10))+((TRUNC((((+Z56/100)-TRUNC((Z56/100)))*10))*10)))</f>
        <v>21</v>
      </c>
      <c r="Z6" s="44">
        <f>TRUNC((((+Z57/100)-TRUNC((Z57/100)))*10))</f>
        <v>4</v>
      </c>
      <c r="AB6">
        <f>(TRUNC(((((AC56/1000)-TRUNC((AC56/1000))))*10))+((TRUNC((((+AC56/100)-TRUNC((AC56/100)))*10))*10)))</f>
        <v>42</v>
      </c>
      <c r="AC6" s="50">
        <f>TRUNC((((+AC57/100)-TRUNC((AC57/100)))*10))</f>
        <v>5</v>
      </c>
    </row>
    <row r="7" spans="7:29" x14ac:dyDescent="0.2">
      <c r="G7">
        <f>(((TRUNC(((((H56/100)-TRUNC((H56/100))))*10))*10))+(TRUNC((+H56/1000))))</f>
        <v>13</v>
      </c>
      <c r="H7" s="27">
        <f>(TRUNC((H57/100))+H6)</f>
        <v>6</v>
      </c>
      <c r="J7">
        <f>(((TRUNC(((((K56/100)-TRUNC((K56/100))))*10))*10))+(TRUNC((+K56/1000))))</f>
        <v>13</v>
      </c>
      <c r="K7" s="35">
        <f>(TRUNC((K57/100))+K6)</f>
        <v>4</v>
      </c>
      <c r="M7">
        <f>(((TRUNC(((((N56/100)-TRUNC((N56/100))))*10))*10))+(TRUNC((+N56/1000))))</f>
        <v>24</v>
      </c>
      <c r="N7" s="41">
        <f>(TRUNC((N57/100))+N6)</f>
        <v>5</v>
      </c>
      <c r="P7">
        <f>(((TRUNC(((((Q56/100)-TRUNC((Q56/100))))*10))*10))+(TRUNC((+Q56/1000))))</f>
        <v>21</v>
      </c>
      <c r="Q7" s="44">
        <f>(TRUNC((Q57/100))+Q6)</f>
        <v>6</v>
      </c>
      <c r="S7">
        <f>(((TRUNC(((((T56/100)-TRUNC((T56/100))))*10))*10))+(TRUNC((+T56/1000))))</f>
        <v>41</v>
      </c>
      <c r="T7" s="50">
        <f>(TRUNC((T57/100))+T6)</f>
        <v>4</v>
      </c>
      <c r="V7">
        <f>(((TRUNC(((((W56/100)-TRUNC((W56/100))))*10))*10))+(TRUNC((+W56/1000))))</f>
        <v>12</v>
      </c>
      <c r="W7" s="41">
        <f>(TRUNC((W57/100))+W6)</f>
        <v>6</v>
      </c>
      <c r="Y7">
        <f>(((TRUNC(((((Z56/100)-TRUNC((Z56/100))))*10))*10))+(TRUNC((+Z56/1000))))</f>
        <v>24</v>
      </c>
      <c r="Z7" s="44">
        <f>(TRUNC((Z57/100))+Z6)</f>
        <v>6</v>
      </c>
      <c r="AB7">
        <f>(((TRUNC(((((AC56/100)-TRUNC((AC56/100))))*10))*10))+(TRUNC((+AC56/1000))))</f>
        <v>41</v>
      </c>
      <c r="AC7" s="50">
        <f>(TRUNC((AC57/100))+AC6)</f>
        <v>10</v>
      </c>
    </row>
    <row r="8" spans="7:29" x14ac:dyDescent="0.2">
      <c r="G8">
        <f>(TRUNC((H56/1000))+((TRUNC((((+H56/1000)-TRUNC((H56/1000)))*10))*10)))</f>
        <v>23</v>
      </c>
      <c r="H8" s="27">
        <f>TRUNC((H57/100))</f>
        <v>2</v>
      </c>
      <c r="J8">
        <f>(TRUNC((K56/1000))+((TRUNC((((+K56/1000)-TRUNC((K56/1000)))*10))*10)))</f>
        <v>23</v>
      </c>
      <c r="K8" s="35">
        <f>TRUNC((K57/100))</f>
        <v>2</v>
      </c>
      <c r="M8">
        <f>(TRUNC((N56/1000))+((TRUNC((((+N56/1000)-TRUNC((N56/1000)))*10))*10)))</f>
        <v>14</v>
      </c>
      <c r="N8" s="41">
        <f>TRUNC((N57/100))</f>
        <v>3</v>
      </c>
      <c r="P8">
        <f>(TRUNC((Q56/1000))+((TRUNC((((+Q56/1000)-TRUNC((Q56/1000)))*10))*10)))</f>
        <v>31</v>
      </c>
      <c r="Q8" s="44">
        <f>TRUNC((Q57/100))</f>
        <v>2</v>
      </c>
      <c r="S8">
        <f>(TRUNC((T56/1000))+((TRUNC((((+T56/1000)-TRUNC((T56/1000)))*10))*10)))</f>
        <v>21</v>
      </c>
      <c r="T8" s="50">
        <f>TRUNC((T57/100))</f>
        <v>2</v>
      </c>
      <c r="V8">
        <f>(TRUNC((W56/1000))+((TRUNC((((+W56/1000)-TRUNC((W56/1000)))*10))*10)))</f>
        <v>32</v>
      </c>
      <c r="W8" s="41">
        <f>TRUNC((W57/100))</f>
        <v>4</v>
      </c>
      <c r="Y8">
        <f>(TRUNC((Z56/1000))+((TRUNC((((+Z56/1000)-TRUNC((Z56/1000)))*10))*10)))</f>
        <v>14</v>
      </c>
      <c r="Z8" s="44">
        <f>TRUNC((Z57/100))</f>
        <v>2</v>
      </c>
      <c r="AB8">
        <f>(TRUNC((AC56/1000))+((TRUNC((((+AC56/1000)-TRUNC((AC56/1000)))*10))*10)))</f>
        <v>21</v>
      </c>
      <c r="AC8" s="50">
        <f>TRUNC((AC57/100))</f>
        <v>5</v>
      </c>
    </row>
    <row r="9" spans="7:29" x14ac:dyDescent="0.2">
      <c r="G9" s="1" t="s">
        <v>6</v>
      </c>
      <c r="H9" s="23" t="s">
        <v>7</v>
      </c>
      <c r="J9" s="1" t="s">
        <v>6</v>
      </c>
      <c r="K9" s="34" t="s">
        <v>7</v>
      </c>
      <c r="M9" s="1" t="s">
        <v>6</v>
      </c>
      <c r="N9" s="40" t="s">
        <v>7</v>
      </c>
      <c r="P9" s="1" t="s">
        <v>6</v>
      </c>
      <c r="Q9" s="42" t="s">
        <v>7</v>
      </c>
      <c r="S9" s="1" t="s">
        <v>6</v>
      </c>
      <c r="T9" s="49" t="s">
        <v>7</v>
      </c>
      <c r="V9" s="1" t="s">
        <v>6</v>
      </c>
      <c r="W9" s="40" t="s">
        <v>7</v>
      </c>
      <c r="Y9" s="1" t="s">
        <v>6</v>
      </c>
      <c r="Z9" s="42" t="s">
        <v>7</v>
      </c>
      <c r="AB9" s="1" t="s">
        <v>6</v>
      </c>
      <c r="AC9" s="49" t="s">
        <v>7</v>
      </c>
    </row>
    <row r="10" spans="7:29" x14ac:dyDescent="0.2">
      <c r="G10">
        <v>12</v>
      </c>
      <c r="H10" s="27">
        <f>IF((G10=G3),H3,IF((G10=G4),H4,IF((G10=G5),H5,IF((G10=G6),H6,IF((G10=G7),H7,IF((G10=G8),H8,0))))))</f>
        <v>4</v>
      </c>
      <c r="J10">
        <v>12</v>
      </c>
      <c r="K10" s="35">
        <f>IF((J10=J3),K3,IF((J10=J4),K4,IF((J10=J5),K5,IF((J10=J6),K6,IF((J10=J7),K7,IF((J10=J8),K8,0))))))</f>
        <v>2</v>
      </c>
      <c r="M10">
        <v>12</v>
      </c>
      <c r="N10" s="41">
        <f>IF((M10=M3),N3,IF((M10=M4),N4,IF((M10=M5),N5,IF((M10=M6),N6,IF((M10=M7),N7,IF((M10=M8),N8,0))))))</f>
        <v>0</v>
      </c>
      <c r="P10">
        <v>12</v>
      </c>
      <c r="Q10" s="44">
        <f>IF((P10=P3),Q3,IF((P10=P4),Q4,IF((P10=P5),Q5,IF((P10=P6),Q6,IF((P10=P7),Q7,IF((P10=P8),Q8,0))))))</f>
        <v>0</v>
      </c>
      <c r="S10">
        <v>12</v>
      </c>
      <c r="T10" s="50">
        <f>IF((S10=S3),T3,IF((S10=S4),T4,IF((S10=S5),T5,IF((S10=S6),T6,IF((S10=S7),T7,IF((S10=S8),T8,0))))))</f>
        <v>0</v>
      </c>
      <c r="V10">
        <v>12</v>
      </c>
      <c r="W10" s="41">
        <f>IF((V10=V3),W3,IF((V10=V4),W4,IF((V10=V5),W5,IF((V10=V6),W6,IF((V10=V7),W7,IF((V10=V8),W8,0))))))</f>
        <v>6</v>
      </c>
      <c r="Y10">
        <v>12</v>
      </c>
      <c r="Z10" s="44">
        <f>IF((Y10=Y3),Z3,IF((Y10=Y4),Z4,IF((Y10=Y5),Z5,IF((Y10=Y6),Z6,IF((Y10=Y7),Z7,IF((Y10=Y8),Z8,0))))))</f>
        <v>0</v>
      </c>
      <c r="AB10">
        <v>12</v>
      </c>
      <c r="AC10" s="50">
        <f>IF((AB10=AB3),AC3,IF((AB10=AB4),AC4,IF((AB10=AB5),AC5,IF((AB10=AB6),AC6,IF((AB10=AB7),AC7,IF((AB10=AB8),AC8,0))))))</f>
        <v>0</v>
      </c>
    </row>
    <row r="11" spans="7:29" x14ac:dyDescent="0.2">
      <c r="G11">
        <v>13</v>
      </c>
      <c r="H11" s="27">
        <f>IF((G11=G3),H3,IF((G11=G4),H4,IF((G11=G5),H5,IF((G11=G6),H6,IF((G11=G7),H7,IF((G11=G8),H8,0))))))</f>
        <v>6</v>
      </c>
      <c r="J11">
        <v>13</v>
      </c>
      <c r="K11" s="35">
        <f>IF((J11=J3),K3,IF((J11=J4),K4,IF((J11=J5),K5,IF((J11=J6),K6,IF((J11=J7),K7,IF((J11=J8),K8,0))))))</f>
        <v>4</v>
      </c>
      <c r="M11">
        <v>13</v>
      </c>
      <c r="N11" s="41">
        <f>IF((M11=M3),N3,IF((M11=M4),N4,IF((M11=M5),N5,IF((M11=M6),N6,IF((M11=M7),N7,IF((M11=M8),N8,0))))))</f>
        <v>0</v>
      </c>
      <c r="P11">
        <v>13</v>
      </c>
      <c r="Q11" s="44">
        <f>IF((P11=P3),Q3,IF((P11=P4),Q4,IF((P11=P5),Q5,IF((P11=P6),Q6,IF((P11=P7),Q7,IF((P11=P8),Q8,0))))))</f>
        <v>0</v>
      </c>
      <c r="S11">
        <v>13</v>
      </c>
      <c r="T11" s="50">
        <f>IF((S11=S3),T3,IF((S11=S4),T4,IF((S11=S5),T5,IF((S11=S6),T6,IF((S11=S7),T7,IF((S11=S8),T8,0))))))</f>
        <v>0</v>
      </c>
      <c r="V11">
        <v>13</v>
      </c>
      <c r="W11" s="41">
        <f>IF((V11=V3),W3,IF((V11=V4),W4,IF((V11=V5),W5,IF((V11=V6),W6,IF((V11=V7),W7,IF((V11=V8),W8,0))))))</f>
        <v>2</v>
      </c>
      <c r="Y11">
        <v>13</v>
      </c>
      <c r="Z11" s="44">
        <f>IF((Y11=Y3),Z3,IF((Y11=Y4),Z4,IF((Y11=Y5),Z5,IF((Y11=Y6),Z6,IF((Y11=Y7),Z7,IF((Y11=Y8),Z8,0))))))</f>
        <v>0</v>
      </c>
      <c r="AB11">
        <v>13</v>
      </c>
      <c r="AC11" s="50">
        <f>IF((AB11=AB3),AC3,IF((AB11=AB4),AC4,IF((AB11=AB5),AC5,IF((AB11=AB6),AC6,IF((AB11=AB7),AC7,IF((AB11=AB8),AC8,0))))))</f>
        <v>0</v>
      </c>
    </row>
    <row r="12" spans="7:29" x14ac:dyDescent="0.2">
      <c r="G12">
        <v>14</v>
      </c>
      <c r="H12" s="27">
        <f>IF((G12=G3),H3,IF((G12=G4),H4,IF((G12=G5),H5,IF((G12=G6),H6,IF((G12=G7),H7,IF((G12=G8),H8,0))))))</f>
        <v>0</v>
      </c>
      <c r="J12">
        <v>14</v>
      </c>
      <c r="K12" s="35">
        <f>IF((J12=J3),K3,IF((J12=J4),K4,IF((J12=J5),K5,IF((J12=J6),K6,IF((J12=J7),K7,IF((J12=J8),K8,0))))))</f>
        <v>0</v>
      </c>
      <c r="M12">
        <v>14</v>
      </c>
      <c r="N12" s="41">
        <f>IF((M12=M3),N3,IF((M12=M4),N4,IF((M12=M5),N5,IF((M12=M6),N6,IF((M12=M7),N7,IF((M12=M8),N8,0))))))</f>
        <v>3</v>
      </c>
      <c r="P12">
        <v>14</v>
      </c>
      <c r="Q12" s="44">
        <f>IF((P12=P3),Q3,IF((P12=P4),Q4,IF((P12=P5),Q5,IF((P12=P6),Q6,IF((P12=P7),Q7,IF((P12=P8),Q8,0))))))</f>
        <v>0</v>
      </c>
      <c r="S12">
        <v>14</v>
      </c>
      <c r="T12" s="50">
        <f>IF((S12=S3),T3,IF((S12=S4),T4,IF((S12=S5),T5,IF((S12=S6),T6,IF((S12=S7),T7,IF((S12=S8),T8,0))))))</f>
        <v>0</v>
      </c>
      <c r="V12">
        <v>14</v>
      </c>
      <c r="W12" s="41">
        <f>IF((V12=V3),W3,IF((V12=V4),W4,IF((V12=V5),W5,IF((V12=V6),W6,IF((V12=V7),W7,IF((V12=V8),W8,0))))))</f>
        <v>0</v>
      </c>
      <c r="Y12">
        <v>14</v>
      </c>
      <c r="Z12" s="44">
        <f>IF((Y12=Y3),Z3,IF((Y12=Y4),Z4,IF((Y12=Y5),Z5,IF((Y12=Y6),Z6,IF((Y12=Y7),Z7,IF((Y12=Y8),Z8,0))))))</f>
        <v>2</v>
      </c>
      <c r="AB12">
        <v>14</v>
      </c>
      <c r="AC12" s="50">
        <f>IF((AB12=AB3),AC3,IF((AB12=AB4),AC4,IF((AB12=AB5),AC5,IF((AB12=AB6),AC6,IF((AB12=AB7),AC7,IF((AB12=AB8),AC8,0))))))</f>
        <v>0</v>
      </c>
    </row>
    <row r="13" spans="7:29" x14ac:dyDescent="0.2">
      <c r="G13">
        <v>21</v>
      </c>
      <c r="H13" s="27">
        <f>IF((G13=G3),H3,IF((G13=G4),H4,IF((G13=G5),H5,IF((G13=G6),H6,IF((G13=G7),H7,IF((G13=G8),H8,0))))))</f>
        <v>0</v>
      </c>
      <c r="J13">
        <v>21</v>
      </c>
      <c r="K13" s="35">
        <f>IF((J13=J3),K3,IF((J13=J4),K4,IF((J13=J5),K5,IF((J13=J6),K6,IF((J13=J7),K7,IF((J13=J8),K8,0))))))</f>
        <v>0</v>
      </c>
      <c r="M13">
        <v>21</v>
      </c>
      <c r="N13" s="41">
        <f>IF((M13=M3),N3,IF((M13=M4),N4,IF((M13=M5),N5,IF((M13=M6),N6,IF((M13=M7),N7,IF((M13=M8),N8,0))))))</f>
        <v>2</v>
      </c>
      <c r="P13">
        <v>21</v>
      </c>
      <c r="Q13" s="44">
        <f>IF((P13=P3),Q3,IF((P13=P4),Q4,IF((P13=P5),Q5,IF((P13=P6),Q6,IF((P13=P7),Q7,IF((P13=P8),Q8,0))))))</f>
        <v>6</v>
      </c>
      <c r="S13">
        <v>21</v>
      </c>
      <c r="T13" s="50">
        <f>IF((S13=S3),T3,IF((S13=S4),T4,IF((S13=S5),T5,IF((S13=S6),T6,IF((S13=S7),T7,IF((S13=S8),T8,0))))))</f>
        <v>2</v>
      </c>
      <c r="V13">
        <v>21</v>
      </c>
      <c r="W13" s="41">
        <f>IF((V13=V3),W3,IF((V13=V4),W4,IF((V13=V5),W5,IF((V13=V6),W6,IF((V13=V7),W7,IF((V13=V8),W8,0))))))</f>
        <v>0</v>
      </c>
      <c r="Y13">
        <v>21</v>
      </c>
      <c r="Z13" s="44">
        <f>IF((Y13=Y3),Z3,IF((Y13=Y4),Z4,IF((Y13=Y5),Z5,IF((Y13=Y6),Z6,IF((Y13=Y7),Z7,IF((Y13=Y8),Z8,0))))))</f>
        <v>4</v>
      </c>
      <c r="AB13">
        <v>21</v>
      </c>
      <c r="AC13" s="50">
        <f>IF((AB13=AB3),AC3,IF((AB13=AB4),AC4,IF((AB13=AB5),AC5,IF((AB13=AB6),AC6,IF((AB13=AB7),AC7,IF((AB13=AB8),AC8,0))))))</f>
        <v>5</v>
      </c>
    </row>
    <row r="14" spans="7:29" x14ac:dyDescent="0.2">
      <c r="G14">
        <v>23</v>
      </c>
      <c r="H14" s="27">
        <f>IF((G14=G3),H3,IF((G14=G4),H4,IF((G14=G5),H5,IF((G14=G6),H6,IF((G14=G7),H7,IF((G14=G8),H8,0))))))</f>
        <v>2</v>
      </c>
      <c r="J14">
        <v>23</v>
      </c>
      <c r="K14" s="35">
        <f>IF((J14=J3),K3,IF((J14=J4),K4,IF((J14=J5),K5,IF((J14=J6),K6,IF((J14=J7),K7,IF((J14=J8),K8,0))))))</f>
        <v>2</v>
      </c>
      <c r="M14">
        <v>23</v>
      </c>
      <c r="N14" s="41">
        <f>IF((M14=M3),N3,IF((M14=M4),N4,IF((M14=M5),N5,IF((M14=M6),N6,IF((M14=M7),N7,IF((M14=M8),N8,0))))))</f>
        <v>0</v>
      </c>
      <c r="P14">
        <v>23</v>
      </c>
      <c r="Q14" s="44">
        <f>IF((P14=P3),Q3,IF((P14=P4),Q4,IF((P14=P5),Q5,IF((P14=P6),Q6,IF((P14=P7),Q7,IF((P14=P8),Q8,0))))))</f>
        <v>4</v>
      </c>
      <c r="S14">
        <v>23</v>
      </c>
      <c r="T14" s="50">
        <f>IF((S14=S3),T3,IF((S14=S4),T4,IF((S14=S5),T5,IF((S14=S6),T6,IF((S14=S7),T7,IF((S14=S8),T8,0))))))</f>
        <v>0</v>
      </c>
      <c r="V14">
        <v>23</v>
      </c>
      <c r="W14" s="41">
        <f>IF((V14=V3),W3,IF((V14=V4),W4,IF((V14=V5),W5,IF((V14=V6),W6,IF((V14=V7),W7,IF((V14=V8),W8,0))))))</f>
        <v>0</v>
      </c>
      <c r="Y14">
        <v>23</v>
      </c>
      <c r="Z14" s="44">
        <f>IF((Y14=Y3),Z3,IF((Y14=Y4),Z4,IF((Y14=Y5),Z5,IF((Y14=Y6),Z6,IF((Y14=Y7),Z7,IF((Y14=Y8),Z8,0))))))</f>
        <v>0</v>
      </c>
      <c r="AB14">
        <v>23</v>
      </c>
      <c r="AC14" s="50">
        <f>IF((AB14=AB3),AC3,IF((AB14=AB4),AC4,IF((AB14=AB5),AC5,IF((AB14=AB6),AC6,IF((AB14=AB7),AC7,IF((AB14=AB8),AC8,0))))))</f>
        <v>0</v>
      </c>
    </row>
    <row r="15" spans="7:29" x14ac:dyDescent="0.2">
      <c r="G15">
        <v>24</v>
      </c>
      <c r="H15" s="27">
        <f>IF((G15=G3),H3,IF((G15=G4),H4,IF((G15=G5),H5,IF((G15=G6),H6,IF((G15=G7),H7,IF((G15=G8),H8,0))))))</f>
        <v>0</v>
      </c>
      <c r="J15">
        <v>24</v>
      </c>
      <c r="K15" s="35">
        <f>IF((J15=J3),K3,IF((J15=J4),K4,IF((J15=J5),K5,IF((J15=J6),K6,IF((J15=J7),K7,IF((J15=J8),K8,0))))))</f>
        <v>0</v>
      </c>
      <c r="M15">
        <v>24</v>
      </c>
      <c r="N15" s="41">
        <f>IF((M15=M3),N3,IF((M15=M4),N4,IF((M15=M5),N5,IF((M15=M6),N6,IF((M15=M7),N7,IF((M15=M8),N8,0))))))</f>
        <v>5</v>
      </c>
      <c r="P15">
        <v>24</v>
      </c>
      <c r="Q15" s="44">
        <f>IF((P15=P3),Q3,IF((P15=P4),Q4,IF((P15=P5),Q5,IF((P15=P6),Q6,IF((P15=P7),Q7,IF((P15=P8),Q8,0))))))</f>
        <v>0</v>
      </c>
      <c r="S15">
        <v>24</v>
      </c>
      <c r="T15" s="50">
        <f>IF((S15=S3),T3,IF((S15=S4),T4,IF((S15=S5),T5,IF((S15=S6),T6,IF((S15=S7),T7,IF((S15=S8),T8,0))))))</f>
        <v>0</v>
      </c>
      <c r="V15">
        <v>24</v>
      </c>
      <c r="W15" s="41">
        <f>IF((V15=V3),W3,IF((V15=V4),W4,IF((V15=V5),W5,IF((V15=V6),W6,IF((V15=V7),W7,IF((V15=V8),W8,0))))))</f>
        <v>0</v>
      </c>
      <c r="Y15">
        <v>24</v>
      </c>
      <c r="Z15" s="44">
        <f>IF((Y15=Y3),Z3,IF((Y15=Y4),Z4,IF((Y15=Y5),Z5,IF((Y15=Y6),Z6,IF((Y15=Y7),Z7,IF((Y15=Y8),Z8,0))))))</f>
        <v>6</v>
      </c>
      <c r="AB15">
        <v>24</v>
      </c>
      <c r="AC15" s="50">
        <f>IF((AB15=AB3),AC3,IF((AB15=AB4),AC4,IF((AB15=AB5),AC5,IF((AB15=AB6),AC6,IF((AB15=AB7),AC7,IF((AB15=AB8),AC8,0))))))</f>
        <v>0</v>
      </c>
    </row>
    <row r="16" spans="7:29" x14ac:dyDescent="0.2">
      <c r="G16">
        <v>31</v>
      </c>
      <c r="H16" s="27">
        <f>IF((G16=G3),H3,IF((G16=G4),H4,IF((G16=G5),H5,IF((G16=G6),H6,IF((G16=G7),H7,IF((G16=G8),H8,0))))))</f>
        <v>0</v>
      </c>
      <c r="J16">
        <v>31</v>
      </c>
      <c r="K16" s="35">
        <f>IF((J16=J3),K3,IF((J16=J4),K4,IF((J16=J5),K5,IF((J16=J6),K6,IF((J16=J7),K7,IF((J16=J8),K8,0))))))</f>
        <v>0</v>
      </c>
      <c r="M16">
        <v>31</v>
      </c>
      <c r="N16" s="41">
        <f>IF((M16=M3),N3,IF((M16=M4),N4,IF((M16=M5),N5,IF((M16=M6),N6,IF((M16=M7),N7,IF((M16=M8),N8,0))))))</f>
        <v>7</v>
      </c>
      <c r="P16">
        <v>31</v>
      </c>
      <c r="Q16" s="44">
        <f>IF((P16=P3),Q3,IF((P16=P4),Q4,IF((P16=P5),Q5,IF((P16=P6),Q6,IF((P16=P7),Q7,IF((P16=P8),Q8,0))))))</f>
        <v>2</v>
      </c>
      <c r="S16">
        <v>31</v>
      </c>
      <c r="T16" s="50">
        <f>IF((S16=S3),T3,IF((S16=S4),T4,IF((S16=S5),T5,IF((S16=S6),T6,IF((S16=S7),T7,IF((S16=S8),T8,0))))))</f>
        <v>5.9999999999999929</v>
      </c>
      <c r="V16">
        <v>31</v>
      </c>
      <c r="W16" s="41">
        <f>IF((V16=V3),W3,IF((V16=V4),W4,IF((V16=V5),W5,IF((V16=V6),W6,IF((V16=V7),W7,IF((V16=V8),W8,0))))))</f>
        <v>0</v>
      </c>
      <c r="Y16">
        <v>31</v>
      </c>
      <c r="Z16" s="44">
        <f>IF((Y16=Y3),Z3,IF((Y16=Y4),Z4,IF((Y16=Y5),Z5,IF((Y16=Y6),Z6,IF((Y16=Y7),Z7,IF((Y16=Y8),Z8,0))))))</f>
        <v>7.0000000000000071</v>
      </c>
      <c r="AB16">
        <v>31</v>
      </c>
      <c r="AC16" s="50">
        <f>IF((AB16=AB3),AC3,IF((AB16=AB4),AC4,IF((AB16=AB5),AC5,IF((AB16=AB6),AC6,IF((AB16=AB7),AC7,IF((AB16=AB8),AC8,0))))))</f>
        <v>12.000000000000028</v>
      </c>
    </row>
    <row r="17" spans="6:29" x14ac:dyDescent="0.2">
      <c r="G17">
        <v>32</v>
      </c>
      <c r="H17" s="27">
        <f>IF((G17=G3),H3,IF((G17=G4),H4,IF((G17=G5),H5,IF((G17=G6),H6,IF((G17=G7),H7,IF((G17=G8),H8,0))))))</f>
        <v>0</v>
      </c>
      <c r="J17">
        <v>32</v>
      </c>
      <c r="K17" s="35">
        <f>IF((J17=J3),K3,IF((J17=J4),K4,IF((J17=J5),K5,IF((J17=J6),K6,IF((J17=J7),K7,IF((J17=J8),K8,0))))))</f>
        <v>0</v>
      </c>
      <c r="M17">
        <v>32</v>
      </c>
      <c r="N17" s="41">
        <f>IF((M17=M3),N3,IF((M17=M4),N4,IF((M17=M5),N5,IF((M17=M6),N6,IF((M17=M7),N7,IF((M17=M8),N8,0))))))</f>
        <v>5</v>
      </c>
      <c r="P17">
        <v>32</v>
      </c>
      <c r="Q17" s="44">
        <f>IF((P17=P3),Q3,IF((P17=P4),Q4,IF((P17=P5),Q5,IF((P17=P6),Q6,IF((P17=P7),Q7,IF((P17=P8),Q8,0))))))</f>
        <v>0</v>
      </c>
      <c r="S17">
        <v>32</v>
      </c>
      <c r="T17" s="50">
        <f>IF((S17=S3),T3,IF((S17=S4),T4,IF((S17=S5),T5,IF((S17=S6),T6,IF((S17=S7),T7,IF((S17=S8),T8,0))))))</f>
        <v>3.9999999999999929</v>
      </c>
      <c r="V17">
        <v>32</v>
      </c>
      <c r="W17" s="41">
        <f>IF((V17=V3),W3,IF((V17=V4),W4,IF((V17=V5),W5,IF((V17=V6),W6,IF((V17=V7),W7,IF((V17=V8),W8,0))))))</f>
        <v>4</v>
      </c>
      <c r="Y17">
        <v>32</v>
      </c>
      <c r="Z17" s="44">
        <f>IF((Y17=Y3),Z3,IF((Y17=Y4),Z4,IF((Y17=Y5),Z5,IF((Y17=Y6),Z6,IF((Y17=Y7),Z7,IF((Y17=Y8),Z8,0))))))</f>
        <v>3.0000000000000071</v>
      </c>
      <c r="AB17">
        <v>32</v>
      </c>
      <c r="AC17" s="50">
        <f>IF((AB17=AB3),AC3,IF((AB17=AB4),AC4,IF((AB17=AB5),AC5,IF((AB17=AB6),AC6,IF((AB17=AB7),AC7,IF((AB17=AB8),AC8,0))))))</f>
        <v>7.0000000000000284</v>
      </c>
    </row>
    <row r="18" spans="6:29" x14ac:dyDescent="0.2">
      <c r="G18">
        <v>34</v>
      </c>
      <c r="H18" s="27">
        <f>IF((G18=G3),H3,IF((G18=G4),H4,IF((G18=G5),H5,IF((G18=G6),H6,IF((G18=G7),H7,IF((G18=G8),H8,0))))))</f>
        <v>0</v>
      </c>
      <c r="J18">
        <v>34</v>
      </c>
      <c r="K18" s="35">
        <f>IF((J18=J3),K3,IF((J18=J4),K4,IF((J18=J5),K5,IF((J18=J6),K6,IF((J18=J7),K7,IF((J18=J8),K8,0))))))</f>
        <v>0</v>
      </c>
      <c r="M18">
        <v>34</v>
      </c>
      <c r="N18" s="41">
        <f>IF((M18=M3),N3,IF((M18=M4),N4,IF((M18=M5),N5,IF((M18=M6),N6,IF((M18=M7),N7,IF((M18=M8),N8,0))))))</f>
        <v>10</v>
      </c>
      <c r="P18">
        <v>34</v>
      </c>
      <c r="Q18" s="44">
        <f>IF((P18=P3),Q3,IF((P18=P4),Q4,IF((P18=P5),Q5,IF((P18=P6),Q6,IF((P18=P7),Q7,IF((P18=P8),Q8,0))))))</f>
        <v>0</v>
      </c>
      <c r="S18">
        <v>34</v>
      </c>
      <c r="T18" s="50">
        <f>IF((S18=S3),T3,IF((S18=S4),T4,IF((S18=S5),T5,IF((S18=S6),T6,IF((S18=S7),T7,IF((S18=S8),T8,0))))))</f>
        <v>1.9999999999999929</v>
      </c>
      <c r="V18">
        <v>34</v>
      </c>
      <c r="W18" s="41">
        <f>IF((V18=V3),W3,IF((V18=V4),W4,IF((V18=V5),W5,IF((V18=V6),W6,IF((V18=V7),W7,IF((V18=V8),W8,0))))))</f>
        <v>0</v>
      </c>
      <c r="Y18">
        <v>34</v>
      </c>
      <c r="Z18" s="44">
        <f>IF((Y18=Y3),Z3,IF((Y18=Y4),Z4,IF((Y18=Y5),Z5,IF((Y18=Y6),Z6,IF((Y18=Y7),Z7,IF((Y18=Y8),Z8,0))))))</f>
        <v>9.0000000000000071</v>
      </c>
      <c r="AB18">
        <v>34</v>
      </c>
      <c r="AC18" s="50">
        <f>IF((AB18=AB3),AC3,IF((AB18=AB4),AC4,IF((AB18=AB5),AC5,IF((AB18=AB6),AC6,IF((AB18=AB7),AC7,IF((AB18=AB8),AC8,0))))))</f>
        <v>2.0000000000000284</v>
      </c>
    </row>
    <row r="19" spans="6:29" x14ac:dyDescent="0.2">
      <c r="G19">
        <v>41</v>
      </c>
      <c r="H19" s="27">
        <f>IF((G19=G3),H3,IF((G19=G4),H4,IF((G19=G5),H5,IF((G19=G6),H6,IF((G19=G7),H7,IF((G19=G8),H8,0))))))</f>
        <v>3.9999999999999858</v>
      </c>
      <c r="J19">
        <v>41</v>
      </c>
      <c r="K19" s="35">
        <f>IF((J19=J3),K3,IF((J19=J4),K4,IF((J19=J5),K5,IF((J19=J6),K6,IF((J19=J7),K7,IF((J19=J8),K8,0))))))</f>
        <v>5</v>
      </c>
      <c r="M19">
        <v>41</v>
      </c>
      <c r="N19" s="41">
        <f>IF((M19=M3),N3,IF((M19=M4),N4,IF((M19=M5),N5,IF((M19=M6),N6,IF((M19=M7),N7,IF((M19=M8),N8,0))))))</f>
        <v>0</v>
      </c>
      <c r="P19">
        <v>41</v>
      </c>
      <c r="Q19" s="44">
        <f>IF((P19=P3),Q3,IF((P19=P4),Q4,IF((P19=P5),Q5,IF((P19=P6),Q6,IF((P19=P7),Q7,IF((P19=P8),Q8,0))))))</f>
        <v>11</v>
      </c>
      <c r="S19">
        <v>41</v>
      </c>
      <c r="T19" s="50">
        <f>IF((S19=S3),T3,IF((S19=S4),T4,IF((S19=S5),T5,IF((S19=S6),T6,IF((S19=S7),T7,IF((S19=S8),T8,0))))))</f>
        <v>4</v>
      </c>
      <c r="V19">
        <v>41</v>
      </c>
      <c r="W19" s="41">
        <f>IF((V19=V3),W3,IF((V19=V4),W4,IF((V19=V5),W5,IF((V19=V6),W6,IF((V19=V7),W7,IF((V19=V8),W8,0))))))</f>
        <v>3.9999999999999858</v>
      </c>
      <c r="Y19">
        <v>41</v>
      </c>
      <c r="Z19" s="44">
        <f>IF((Y19=Y3),Z3,IF((Y19=Y4),Z4,IF((Y19=Y5),Z5,IF((Y19=Y6),Z6,IF((Y19=Y7),Z7,IF((Y19=Y8),Z8,0))))))</f>
        <v>0</v>
      </c>
      <c r="AB19">
        <v>41</v>
      </c>
      <c r="AC19" s="50">
        <f>IF((AB19=AB3),AC3,IF((AB19=AB4),AC4,IF((AB19=AB5),AC5,IF((AB19=AB6),AC6,IF((AB19=AB7),AC7,IF((AB19=AB8),AC8,0))))))</f>
        <v>10</v>
      </c>
    </row>
    <row r="20" spans="6:29" x14ac:dyDescent="0.2">
      <c r="G20">
        <v>42</v>
      </c>
      <c r="H20" s="27">
        <f>IF((G20=G3),H3,IF((G20=G4),H4,IF((G20=G5),H5,IF((G20=G6),H6,IF((G20=G7),H7,IF((G20=G8),H8,0))))))</f>
        <v>7.9999999999999858</v>
      </c>
      <c r="J20">
        <v>42</v>
      </c>
      <c r="K20" s="35">
        <f>IF((J20=J3),K3,IF((J20=J4),K4,IF((J20=J5),K5,IF((J20=J6),K6,IF((J20=J7),K7,IF((J20=J8),K8,0))))))</f>
        <v>7</v>
      </c>
      <c r="M20">
        <v>42</v>
      </c>
      <c r="N20" s="41">
        <f>IF((M20=M3),N3,IF((M20=M4),N4,IF((M20=M5),N5,IF((M20=M6),N6,IF((M20=M7),N7,IF((M20=M8),N8,0))))))</f>
        <v>0</v>
      </c>
      <c r="P20">
        <v>42</v>
      </c>
      <c r="Q20" s="44">
        <f>IF((P20=P3),Q3,IF((P20=P4),Q4,IF((P20=P5),Q5,IF((P20=P6),Q6,IF((P20=P7),Q7,IF((P20=P8),Q8,0))))))</f>
        <v>5</v>
      </c>
      <c r="S20">
        <v>42</v>
      </c>
      <c r="T20" s="50">
        <f>IF((S20=S3),T3,IF((S20=S4),T4,IF((S20=S5),T5,IF((S20=S6),T6,IF((S20=S7),T7,IF((S20=S8),T8,0))))))</f>
        <v>2</v>
      </c>
      <c r="V20">
        <v>42</v>
      </c>
      <c r="W20" s="41">
        <f>IF((V20=V3),W3,IF((V20=V4),W4,IF((V20=V5),W5,IF((V20=V6),W6,IF((V20=V7),W7,IF((V20=V8),W8,0))))))</f>
        <v>9.9999999999999858</v>
      </c>
      <c r="Y20">
        <v>42</v>
      </c>
      <c r="Z20" s="44">
        <f>IF((Y20=Y3),Z3,IF((Y20=Y4),Z4,IF((Y20=Y5),Z5,IF((Y20=Y6),Z6,IF((Y20=Y7),Z7,IF((Y20=Y8),Z8,0))))))</f>
        <v>0</v>
      </c>
      <c r="AB20">
        <v>42</v>
      </c>
      <c r="AC20" s="50">
        <f>IF((AB20=AB3),AC3,IF((AB20=AB4),AC4,IF((AB20=AB5),AC5,IF((AB20=AB6),AC6,IF((AB20=AB7),AC7,IF((AB20=AB8),AC8,0))))))</f>
        <v>5</v>
      </c>
    </row>
    <row r="21" spans="6:29" x14ac:dyDescent="0.2">
      <c r="G21">
        <v>43</v>
      </c>
      <c r="H21" s="27">
        <f>IF((G21=G3),H3,IF((G21=G4),H4,IF((G21=G5),H5,IF((G21=G6),H6,IF((G21=G7),H7,IF((G21=G8),H8,0))))))</f>
        <v>9.9999999999999858</v>
      </c>
      <c r="J21">
        <v>43</v>
      </c>
      <c r="K21" s="35">
        <f>IF((J21=J3),K3,IF((J21=J4),K4,IF((J21=J5),K5,IF((J21=J6),K6,IF((J21=J7),K7,IF((J21=J8),K8,0))))))</f>
        <v>9</v>
      </c>
      <c r="M21">
        <v>43</v>
      </c>
      <c r="N21" s="41">
        <f>IF((M21=M3),N3,IF((M21=M4),N4,IF((M21=M5),N5,IF((M21=M6),N6,IF((M21=M7),N7,IF((M21=M8),N8,0))))))</f>
        <v>0</v>
      </c>
      <c r="P21">
        <v>43</v>
      </c>
      <c r="Q21" s="44">
        <f>IF((P21=P3),Q3,IF((P21=P4),Q4,IF((P21=P5),Q5,IF((P21=P6),Q6,IF((P21=P7),Q7,IF((P21=P8),Q8,0))))))</f>
        <v>9</v>
      </c>
      <c r="S21">
        <v>43</v>
      </c>
      <c r="T21" s="50">
        <f>IF((S21=S3),T3,IF((S21=S4),T4,IF((S21=S5),T5,IF((S21=S6),T6,IF((S21=S7),T7,IF((S21=S8),T8,0))))))</f>
        <v>0</v>
      </c>
      <c r="V21">
        <v>43</v>
      </c>
      <c r="W21" s="41">
        <f>IF((V21=V3),W3,IF((V21=V4),W4,IF((V21=V5),W5,IF((V21=V6),W6,IF((V21=V7),W7,IF((V21=V8),W8,0))))))</f>
        <v>5.9999999999999858</v>
      </c>
      <c r="Y21">
        <v>43</v>
      </c>
      <c r="Z21" s="44">
        <f>IF((Y21=Y3),Z3,IF((Y21=Y4),Z4,IF((Y21=Y5),Z5,IF((Y21=Y6),Z6,IF((Y21=Y7),Z7,IF((Y21=Y8),Z8,0))))))</f>
        <v>0</v>
      </c>
      <c r="AB21">
        <v>43</v>
      </c>
      <c r="AC21" s="50">
        <f>IF((AB21=AB3),AC3,IF((AB21=AB4),AC4,IF((AB21=AB5),AC5,IF((AB21=AB6),AC6,IF((AB21=AB7),AC7,IF((AB21=AB8),AC8,0))))))</f>
        <v>0</v>
      </c>
    </row>
    <row r="23" spans="6:29" x14ac:dyDescent="0.2">
      <c r="F23" s="24" t="s">
        <v>8</v>
      </c>
      <c r="G23">
        <v>1234</v>
      </c>
      <c r="H23" s="27">
        <f>(50-SUM(H10:H12,H14,H15,H18))</f>
        <v>38</v>
      </c>
      <c r="I23" s="30" t="s">
        <v>8</v>
      </c>
      <c r="J23">
        <v>1234</v>
      </c>
      <c r="K23" s="35">
        <f>(50-SUM(K10:K12,K14,K15,K18))</f>
        <v>42</v>
      </c>
      <c r="L23" s="37" t="s">
        <v>8</v>
      </c>
      <c r="M23">
        <v>1234</v>
      </c>
      <c r="N23" s="41">
        <f>(50-SUM(N10:N12,N14,N15,N18))</f>
        <v>32</v>
      </c>
      <c r="O23" s="9" t="s">
        <v>8</v>
      </c>
      <c r="P23">
        <v>1234</v>
      </c>
      <c r="Q23" s="44">
        <f>(50-SUM(Q10:Q12,Q14,Q15,Q18))</f>
        <v>46</v>
      </c>
      <c r="R23" s="45" t="s">
        <v>8</v>
      </c>
      <c r="S23">
        <v>1234</v>
      </c>
      <c r="T23" s="50">
        <f>(50-SUM(T10:T12,T14,T15,T18))</f>
        <v>48.000000000000007</v>
      </c>
      <c r="U23" s="37" t="s">
        <v>8</v>
      </c>
      <c r="V23">
        <v>1234</v>
      </c>
      <c r="W23" s="41">
        <f>(50-SUM(W10:W12,W14,W15,W18))</f>
        <v>42</v>
      </c>
      <c r="X23" s="9" t="s">
        <v>8</v>
      </c>
      <c r="Y23">
        <v>1234</v>
      </c>
      <c r="Z23" s="44">
        <f>(50-SUM(Z10:Z12,Z14,Z15,Z18))</f>
        <v>32.999999999999993</v>
      </c>
      <c r="AA23" s="45" t="s">
        <v>8</v>
      </c>
      <c r="AB23">
        <v>1234</v>
      </c>
      <c r="AC23" s="50">
        <f>(50-SUM(AC10:AC12,AC14,AC15,AC18))</f>
        <v>47.999999999999972</v>
      </c>
    </row>
    <row r="24" spans="6:29" x14ac:dyDescent="0.2">
      <c r="F24" s="24" t="s">
        <v>9</v>
      </c>
      <c r="G24">
        <v>1243</v>
      </c>
      <c r="H24" s="27">
        <f>((H23-H21)+H18)</f>
        <v>28.000000000000014</v>
      </c>
      <c r="I24" s="30" t="s">
        <v>9</v>
      </c>
      <c r="J24">
        <v>1243</v>
      </c>
      <c r="K24" s="35">
        <f>((K23-K21)+K18)</f>
        <v>33</v>
      </c>
      <c r="L24" s="37" t="s">
        <v>9</v>
      </c>
      <c r="M24">
        <v>1243</v>
      </c>
      <c r="N24" s="41">
        <f>((N23-N21)+N18)</f>
        <v>42</v>
      </c>
      <c r="O24" s="9" t="s">
        <v>9</v>
      </c>
      <c r="P24">
        <v>1243</v>
      </c>
      <c r="Q24" s="44">
        <f>((Q23-Q21)+Q18)</f>
        <v>37</v>
      </c>
      <c r="R24" s="45" t="s">
        <v>9</v>
      </c>
      <c r="S24">
        <v>1243</v>
      </c>
      <c r="T24" s="50">
        <f>((T23-T21)+T18)</f>
        <v>50</v>
      </c>
      <c r="U24" s="37" t="s">
        <v>9</v>
      </c>
      <c r="V24">
        <v>1243</v>
      </c>
      <c r="W24" s="41">
        <f>((W23-W21)+W18)</f>
        <v>36.000000000000014</v>
      </c>
      <c r="X24" s="9" t="s">
        <v>9</v>
      </c>
      <c r="Y24">
        <v>1243</v>
      </c>
      <c r="Z24" s="44">
        <f>((Z23-Z21)+Z18)</f>
        <v>42</v>
      </c>
      <c r="AA24" s="45" t="s">
        <v>9</v>
      </c>
      <c r="AB24">
        <v>1243</v>
      </c>
      <c r="AC24" s="50">
        <f>((AC23-AC21)+AC18)</f>
        <v>50</v>
      </c>
    </row>
    <row r="25" spans="6:29" x14ac:dyDescent="0.2">
      <c r="F25" s="24" t="s">
        <v>10</v>
      </c>
      <c r="G25">
        <v>1324</v>
      </c>
      <c r="H25" s="27">
        <f>((H23+H14)-H17)</f>
        <v>40</v>
      </c>
      <c r="I25" s="30" t="s">
        <v>10</v>
      </c>
      <c r="J25">
        <v>1324</v>
      </c>
      <c r="K25" s="35">
        <f>((K23+K14)-K17)</f>
        <v>44</v>
      </c>
      <c r="L25" s="37" t="s">
        <v>10</v>
      </c>
      <c r="M25">
        <v>1324</v>
      </c>
      <c r="N25" s="41">
        <f>((N23+N14)-N17)</f>
        <v>27</v>
      </c>
      <c r="O25" s="9" t="s">
        <v>10</v>
      </c>
      <c r="P25">
        <v>1324</v>
      </c>
      <c r="Q25" s="44">
        <f>((Q23+Q14)-Q17)</f>
        <v>50</v>
      </c>
      <c r="R25" s="45" t="s">
        <v>10</v>
      </c>
      <c r="S25">
        <v>1324</v>
      </c>
      <c r="T25" s="50">
        <f>((T23+T14)-T17)</f>
        <v>44.000000000000014</v>
      </c>
      <c r="U25" s="37" t="s">
        <v>10</v>
      </c>
      <c r="V25">
        <v>1324</v>
      </c>
      <c r="W25" s="41">
        <f>((W23+W14)-W17)</f>
        <v>38</v>
      </c>
      <c r="X25" s="9" t="s">
        <v>10</v>
      </c>
      <c r="Y25">
        <v>1324</v>
      </c>
      <c r="Z25" s="44">
        <f>((Z23+Z14)-Z17)</f>
        <v>29.999999999999986</v>
      </c>
      <c r="AA25" s="45" t="s">
        <v>10</v>
      </c>
      <c r="AB25">
        <v>1324</v>
      </c>
      <c r="AC25" s="50">
        <f>((AC23+AC14)-AC17)</f>
        <v>40.999999999999943</v>
      </c>
    </row>
    <row r="26" spans="6:29" x14ac:dyDescent="0.2">
      <c r="F26" s="24" t="s">
        <v>11</v>
      </c>
      <c r="G26">
        <v>1342</v>
      </c>
      <c r="H26" s="27">
        <f>((H25+H15)-H20)</f>
        <v>32.000000000000014</v>
      </c>
      <c r="I26" s="30" t="s">
        <v>11</v>
      </c>
      <c r="J26">
        <v>1342</v>
      </c>
      <c r="K26" s="35">
        <f>((K25+K15)-K20)</f>
        <v>37</v>
      </c>
      <c r="L26" s="37" t="s">
        <v>11</v>
      </c>
      <c r="M26">
        <v>1342</v>
      </c>
      <c r="N26" s="41">
        <f>((N25+N15)-N20)</f>
        <v>32</v>
      </c>
      <c r="O26" s="9" t="s">
        <v>11</v>
      </c>
      <c r="P26">
        <v>1342</v>
      </c>
      <c r="Q26" s="44">
        <f>((Q25+Q15)-Q20)</f>
        <v>45</v>
      </c>
      <c r="R26" s="45" t="s">
        <v>11</v>
      </c>
      <c r="S26">
        <v>1342</v>
      </c>
      <c r="T26" s="50">
        <f>((T25+T15)-T20)</f>
        <v>42.000000000000014</v>
      </c>
      <c r="U26" s="37" t="s">
        <v>11</v>
      </c>
      <c r="V26">
        <v>1342</v>
      </c>
      <c r="W26" s="41">
        <f>((W25+W15)-W20)</f>
        <v>28.000000000000014</v>
      </c>
      <c r="X26" s="9" t="s">
        <v>11</v>
      </c>
      <c r="Y26">
        <v>1342</v>
      </c>
      <c r="Z26" s="44">
        <f>((Z25+Z15)-Z20)</f>
        <v>35.999999999999986</v>
      </c>
      <c r="AA26" s="45" t="s">
        <v>11</v>
      </c>
      <c r="AB26">
        <v>1342</v>
      </c>
      <c r="AC26" s="50">
        <f>((AC25+AC15)-AC20)</f>
        <v>35.999999999999943</v>
      </c>
    </row>
    <row r="27" spans="6:29" x14ac:dyDescent="0.2">
      <c r="F27" s="24" t="s">
        <v>12</v>
      </c>
      <c r="G27">
        <v>1423</v>
      </c>
      <c r="H27" s="27">
        <f>((H24-H20)+H15)</f>
        <v>20.000000000000028</v>
      </c>
      <c r="I27" s="30" t="s">
        <v>12</v>
      </c>
      <c r="J27">
        <v>1423</v>
      </c>
      <c r="K27" s="35">
        <f>((K24-K20)+K15)</f>
        <v>26</v>
      </c>
      <c r="L27" s="37" t="s">
        <v>12</v>
      </c>
      <c r="M27">
        <v>1423</v>
      </c>
      <c r="N27" s="41">
        <f>((N24-N20)+N15)</f>
        <v>47</v>
      </c>
      <c r="O27" s="9" t="s">
        <v>12</v>
      </c>
      <c r="P27">
        <v>1423</v>
      </c>
      <c r="Q27" s="44">
        <f>((Q24-Q20)+Q15)</f>
        <v>32</v>
      </c>
      <c r="R27" s="45" t="s">
        <v>12</v>
      </c>
      <c r="S27">
        <v>1423</v>
      </c>
      <c r="T27" s="50">
        <f>((T24-T20)+T15)</f>
        <v>48</v>
      </c>
      <c r="U27" s="37" t="s">
        <v>12</v>
      </c>
      <c r="V27">
        <v>1423</v>
      </c>
      <c r="W27" s="41">
        <f>((W24-W20)+W15)</f>
        <v>26.000000000000028</v>
      </c>
      <c r="X27" s="9" t="s">
        <v>12</v>
      </c>
      <c r="Y27">
        <v>1423</v>
      </c>
      <c r="Z27" s="44">
        <f>((Z24-Z20)+Z15)</f>
        <v>48</v>
      </c>
      <c r="AA27" s="45" t="s">
        <v>12</v>
      </c>
      <c r="AB27">
        <v>1423</v>
      </c>
      <c r="AC27" s="50">
        <f>((AC24-AC20)+AC15)</f>
        <v>45</v>
      </c>
    </row>
    <row r="28" spans="6:29" x14ac:dyDescent="0.2">
      <c r="F28" s="24" t="s">
        <v>13</v>
      </c>
      <c r="G28">
        <v>1432</v>
      </c>
      <c r="H28" s="27">
        <f>((H27-H17)+H14)</f>
        <v>22.000000000000028</v>
      </c>
      <c r="I28" s="30" t="s">
        <v>13</v>
      </c>
      <c r="J28">
        <v>1432</v>
      </c>
      <c r="K28" s="35">
        <f>((K27-K17)+K14)</f>
        <v>28</v>
      </c>
      <c r="L28" s="37" t="s">
        <v>13</v>
      </c>
      <c r="M28">
        <v>1432</v>
      </c>
      <c r="N28" s="41">
        <f>((N27-N17)+N14)</f>
        <v>42</v>
      </c>
      <c r="O28" s="9" t="s">
        <v>13</v>
      </c>
      <c r="P28">
        <v>1432</v>
      </c>
      <c r="Q28" s="44">
        <f>((Q27-Q17)+Q14)</f>
        <v>36</v>
      </c>
      <c r="R28" s="45" t="s">
        <v>13</v>
      </c>
      <c r="S28">
        <v>1432</v>
      </c>
      <c r="T28" s="50">
        <f>((T27-T17)+T14)</f>
        <v>44.000000000000007</v>
      </c>
      <c r="U28" s="37" t="s">
        <v>13</v>
      </c>
      <c r="V28">
        <v>1432</v>
      </c>
      <c r="W28" s="41">
        <f>((W27-W17)+W14)</f>
        <v>22.000000000000028</v>
      </c>
      <c r="X28" s="9" t="s">
        <v>13</v>
      </c>
      <c r="Y28">
        <v>1432</v>
      </c>
      <c r="Z28" s="44">
        <f>((Z27-Z17)+Z14)</f>
        <v>44.999999999999993</v>
      </c>
      <c r="AA28" s="45" t="s">
        <v>13</v>
      </c>
      <c r="AB28">
        <v>1432</v>
      </c>
      <c r="AC28" s="50">
        <f>((AC27-AC17)+AC14)</f>
        <v>37.999999999999972</v>
      </c>
    </row>
    <row r="29" spans="6:29" x14ac:dyDescent="0.2">
      <c r="G29">
        <v>2000</v>
      </c>
      <c r="J29">
        <v>2000</v>
      </c>
      <c r="M29">
        <v>2000</v>
      </c>
      <c r="P29">
        <v>2000</v>
      </c>
      <c r="S29">
        <v>2000</v>
      </c>
      <c r="V29">
        <v>2000</v>
      </c>
      <c r="Y29">
        <v>2000</v>
      </c>
      <c r="AB29">
        <v>2000</v>
      </c>
    </row>
    <row r="30" spans="6:29" x14ac:dyDescent="0.2">
      <c r="F30" s="24" t="s">
        <v>14</v>
      </c>
      <c r="G30">
        <v>2134</v>
      </c>
      <c r="H30" s="27">
        <f>((H23+H10)-H13)</f>
        <v>42</v>
      </c>
      <c r="I30" s="30" t="s">
        <v>14</v>
      </c>
      <c r="J30">
        <v>2134</v>
      </c>
      <c r="K30" s="35">
        <f>((K23+K10)-K13)</f>
        <v>44</v>
      </c>
      <c r="L30" s="37" t="s">
        <v>14</v>
      </c>
      <c r="M30">
        <v>2134</v>
      </c>
      <c r="N30" s="41">
        <f>((N23+N10)-N13)</f>
        <v>30</v>
      </c>
      <c r="O30" s="9" t="s">
        <v>14</v>
      </c>
      <c r="P30">
        <v>2134</v>
      </c>
      <c r="Q30" s="44">
        <f>((Q23+Q10)-Q13)</f>
        <v>40</v>
      </c>
      <c r="R30" s="45" t="s">
        <v>14</v>
      </c>
      <c r="S30">
        <v>2134</v>
      </c>
      <c r="T30" s="50">
        <f>((T23+T10)-T13)</f>
        <v>46.000000000000007</v>
      </c>
      <c r="U30" s="37" t="s">
        <v>14</v>
      </c>
      <c r="V30">
        <v>2134</v>
      </c>
      <c r="W30" s="41">
        <f>((W23+W10)-W13)</f>
        <v>48</v>
      </c>
      <c r="X30" s="9" t="s">
        <v>14</v>
      </c>
      <c r="Y30">
        <v>2134</v>
      </c>
      <c r="Z30" s="44">
        <f>((Z23+Z10)-Z13)</f>
        <v>28.999999999999993</v>
      </c>
      <c r="AA30" s="45" t="s">
        <v>14</v>
      </c>
      <c r="AB30">
        <v>2134</v>
      </c>
      <c r="AC30" s="50">
        <f>((AC23+AC10)-AC13)</f>
        <v>42.999999999999972</v>
      </c>
    </row>
    <row r="31" spans="6:29" x14ac:dyDescent="0.2">
      <c r="F31" s="24" t="s">
        <v>15</v>
      </c>
      <c r="G31">
        <v>2143</v>
      </c>
      <c r="H31" s="27">
        <f>((H30+H18)-H21)</f>
        <v>32.000000000000014</v>
      </c>
      <c r="I31" s="30" t="s">
        <v>15</v>
      </c>
      <c r="J31">
        <v>2143</v>
      </c>
      <c r="K31" s="35">
        <f>((K30+K18)-K21)</f>
        <v>35</v>
      </c>
      <c r="L31" s="37" t="s">
        <v>15</v>
      </c>
      <c r="M31">
        <v>2143</v>
      </c>
      <c r="N31" s="41">
        <f>((N30+N18)-N21)</f>
        <v>40</v>
      </c>
      <c r="O31" s="9" t="s">
        <v>15</v>
      </c>
      <c r="P31">
        <v>2143</v>
      </c>
      <c r="Q31" s="44">
        <f>((Q30+Q18)-Q21)</f>
        <v>31</v>
      </c>
      <c r="R31" s="45" t="s">
        <v>15</v>
      </c>
      <c r="S31">
        <v>2143</v>
      </c>
      <c r="T31" s="50">
        <f>((T30+T18)-T21)</f>
        <v>48</v>
      </c>
      <c r="U31" s="37" t="s">
        <v>15</v>
      </c>
      <c r="V31">
        <v>2143</v>
      </c>
      <c r="W31" s="41">
        <f>((W30+W18)-W21)</f>
        <v>42.000000000000014</v>
      </c>
      <c r="X31" s="9" t="s">
        <v>15</v>
      </c>
      <c r="Y31">
        <v>2143</v>
      </c>
      <c r="Z31" s="44">
        <f>((Z30+Z18)-Z21)</f>
        <v>38</v>
      </c>
      <c r="AA31" s="45" t="s">
        <v>15</v>
      </c>
      <c r="AB31">
        <v>2143</v>
      </c>
      <c r="AC31" s="50">
        <f>((AC30+AC18)-AC21)</f>
        <v>45</v>
      </c>
    </row>
    <row r="32" spans="6:29" x14ac:dyDescent="0.2">
      <c r="F32" s="24" t="s">
        <v>16</v>
      </c>
      <c r="G32">
        <v>2314</v>
      </c>
      <c r="H32" s="27">
        <f>((H30+H11)-H16)</f>
        <v>48</v>
      </c>
      <c r="I32" s="30" t="s">
        <v>16</v>
      </c>
      <c r="J32">
        <v>2314</v>
      </c>
      <c r="K32" s="35">
        <f>((K30+K11)-K16)</f>
        <v>48</v>
      </c>
      <c r="L32" s="37" t="s">
        <v>16</v>
      </c>
      <c r="M32">
        <v>2314</v>
      </c>
      <c r="N32" s="41">
        <f>((N30+N11)-N16)</f>
        <v>23</v>
      </c>
      <c r="O32" s="9" t="s">
        <v>16</v>
      </c>
      <c r="P32">
        <v>2314</v>
      </c>
      <c r="Q32" s="44">
        <f>((Q30+Q11)-Q16)</f>
        <v>38</v>
      </c>
      <c r="R32" s="45" t="s">
        <v>16</v>
      </c>
      <c r="S32">
        <v>2314</v>
      </c>
      <c r="T32" s="50">
        <f>((T30+T11)-T16)</f>
        <v>40.000000000000014</v>
      </c>
      <c r="U32" s="37" t="s">
        <v>16</v>
      </c>
      <c r="V32">
        <v>2314</v>
      </c>
      <c r="W32" s="41">
        <f>((W30+W11)-W16)</f>
        <v>50</v>
      </c>
      <c r="X32" s="9" t="s">
        <v>16</v>
      </c>
      <c r="Y32">
        <v>2314</v>
      </c>
      <c r="Z32" s="44">
        <f>((Z30+Z11)-Z16)</f>
        <v>21.999999999999986</v>
      </c>
      <c r="AA32" s="45" t="s">
        <v>16</v>
      </c>
      <c r="AB32">
        <v>2314</v>
      </c>
      <c r="AC32" s="50">
        <f>((AC30+AC11)-AC16)</f>
        <v>30.999999999999943</v>
      </c>
    </row>
    <row r="33" spans="6:29" x14ac:dyDescent="0.2">
      <c r="F33" s="24" t="s">
        <v>17</v>
      </c>
      <c r="G33">
        <v>2341</v>
      </c>
      <c r="H33" s="27">
        <f>((H32+H12)-H19)</f>
        <v>44.000000000000014</v>
      </c>
      <c r="I33" s="30" t="s">
        <v>17</v>
      </c>
      <c r="J33">
        <v>2341</v>
      </c>
      <c r="K33" s="35">
        <f>((K32+K12)-K19)</f>
        <v>43</v>
      </c>
      <c r="L33" s="37" t="s">
        <v>17</v>
      </c>
      <c r="M33">
        <v>2341</v>
      </c>
      <c r="N33" s="41">
        <f>((N32+N12)-N19)</f>
        <v>26</v>
      </c>
      <c r="O33" s="9" t="s">
        <v>17</v>
      </c>
      <c r="P33">
        <v>2341</v>
      </c>
      <c r="Q33" s="44">
        <f>((Q32+Q12)-Q19)</f>
        <v>27</v>
      </c>
      <c r="R33" s="45" t="s">
        <v>17</v>
      </c>
      <c r="S33">
        <v>2341</v>
      </c>
      <c r="T33" s="50">
        <f>((T32+T12)-T19)</f>
        <v>36.000000000000014</v>
      </c>
      <c r="U33" s="37" t="s">
        <v>17</v>
      </c>
      <c r="V33">
        <v>2341</v>
      </c>
      <c r="W33" s="41">
        <f>((W32+W12)-W19)</f>
        <v>46.000000000000014</v>
      </c>
      <c r="X33" s="9" t="s">
        <v>17</v>
      </c>
      <c r="Y33">
        <v>2341</v>
      </c>
      <c r="Z33" s="44">
        <f>((Z32+Z12)-Z19)</f>
        <v>23.999999999999986</v>
      </c>
      <c r="AA33" s="45" t="s">
        <v>17</v>
      </c>
      <c r="AB33">
        <v>2341</v>
      </c>
      <c r="AC33" s="50">
        <f>((AC32+AC12)-AC19)</f>
        <v>20.999999999999943</v>
      </c>
    </row>
    <row r="34" spans="6:29" x14ac:dyDescent="0.2">
      <c r="F34" s="24" t="s">
        <v>18</v>
      </c>
      <c r="G34">
        <v>2413</v>
      </c>
      <c r="H34" s="27">
        <f>((H31+H12)-H19)</f>
        <v>28.000000000000028</v>
      </c>
      <c r="I34" s="30" t="s">
        <v>18</v>
      </c>
      <c r="J34">
        <v>2413</v>
      </c>
      <c r="K34" s="35">
        <f>((K31+K12)-K19)</f>
        <v>30</v>
      </c>
      <c r="L34" s="37" t="s">
        <v>18</v>
      </c>
      <c r="M34">
        <v>2413</v>
      </c>
      <c r="N34" s="41">
        <f>((N31+N12)-N19)</f>
        <v>43</v>
      </c>
      <c r="O34" s="9" t="s">
        <v>18</v>
      </c>
      <c r="P34">
        <v>2413</v>
      </c>
      <c r="Q34" s="44">
        <f>((Q31+Q12)-Q19)</f>
        <v>20</v>
      </c>
      <c r="R34" s="45" t="s">
        <v>18</v>
      </c>
      <c r="S34">
        <v>2413</v>
      </c>
      <c r="T34" s="50">
        <f>((T31+T12)-T19)</f>
        <v>44</v>
      </c>
      <c r="U34" s="37" t="s">
        <v>18</v>
      </c>
      <c r="V34">
        <v>2413</v>
      </c>
      <c r="W34" s="41">
        <f>((W31+W12)-W19)</f>
        <v>38.000000000000028</v>
      </c>
      <c r="X34" s="9" t="s">
        <v>18</v>
      </c>
      <c r="Y34">
        <v>2413</v>
      </c>
      <c r="Z34" s="44">
        <f>((Z31+Z12)-Z19)</f>
        <v>40</v>
      </c>
      <c r="AA34" s="45" t="s">
        <v>18</v>
      </c>
      <c r="AB34">
        <v>2413</v>
      </c>
      <c r="AC34" s="50">
        <f>((AC31+AC12)-AC19)</f>
        <v>35</v>
      </c>
    </row>
    <row r="35" spans="6:29" x14ac:dyDescent="0.2">
      <c r="F35" s="24" t="s">
        <v>19</v>
      </c>
      <c r="G35">
        <v>2431</v>
      </c>
      <c r="H35" s="27">
        <f>((H34+H11)-H16)</f>
        <v>34.000000000000028</v>
      </c>
      <c r="I35" s="30" t="s">
        <v>19</v>
      </c>
      <c r="J35">
        <v>2431</v>
      </c>
      <c r="K35" s="35">
        <f>((K34+K11)-K16)</f>
        <v>34</v>
      </c>
      <c r="L35" s="37" t="s">
        <v>19</v>
      </c>
      <c r="M35">
        <v>2431</v>
      </c>
      <c r="N35" s="41">
        <f>((N34+N11)-N16)</f>
        <v>36</v>
      </c>
      <c r="O35" s="9" t="s">
        <v>19</v>
      </c>
      <c r="P35">
        <v>2431</v>
      </c>
      <c r="Q35" s="44">
        <f>((Q34+Q11)-Q16)</f>
        <v>18</v>
      </c>
      <c r="R35" s="45" t="s">
        <v>19</v>
      </c>
      <c r="S35">
        <v>2431</v>
      </c>
      <c r="T35" s="50">
        <f>((T34+T11)-T16)</f>
        <v>38.000000000000007</v>
      </c>
      <c r="U35" s="37" t="s">
        <v>19</v>
      </c>
      <c r="V35">
        <v>2431</v>
      </c>
      <c r="W35" s="41">
        <f>((W34+W11)-W16)</f>
        <v>40.000000000000028</v>
      </c>
      <c r="X35" s="9" t="s">
        <v>19</v>
      </c>
      <c r="Y35">
        <v>2431</v>
      </c>
      <c r="Z35" s="44">
        <f>((Z34+Z11)-Z16)</f>
        <v>32.999999999999993</v>
      </c>
      <c r="AA35" s="45" t="s">
        <v>19</v>
      </c>
      <c r="AB35">
        <v>2431</v>
      </c>
      <c r="AC35" s="50">
        <f>((AC34+AC11)-AC16)</f>
        <v>22.999999999999972</v>
      </c>
    </row>
    <row r="36" spans="6:29" x14ac:dyDescent="0.2">
      <c r="G36">
        <v>3000</v>
      </c>
      <c r="J36">
        <v>3000</v>
      </c>
      <c r="M36">
        <v>3000</v>
      </c>
      <c r="P36">
        <v>3000</v>
      </c>
      <c r="S36">
        <v>3000</v>
      </c>
      <c r="V36">
        <v>3000</v>
      </c>
      <c r="Y36">
        <v>3000</v>
      </c>
      <c r="AB36">
        <v>3000</v>
      </c>
    </row>
    <row r="37" spans="6:29" x14ac:dyDescent="0.2">
      <c r="F37" s="24" t="s">
        <v>20</v>
      </c>
      <c r="G37">
        <v>3124</v>
      </c>
      <c r="H37" s="27">
        <f>((H25+H11)-H16)</f>
        <v>46</v>
      </c>
      <c r="I37" s="30" t="s">
        <v>20</v>
      </c>
      <c r="J37">
        <v>3124</v>
      </c>
      <c r="K37" s="35">
        <f>((K25+K11)-K16)</f>
        <v>48</v>
      </c>
      <c r="L37" s="37" t="s">
        <v>20</v>
      </c>
      <c r="M37">
        <v>3124</v>
      </c>
      <c r="N37" s="41">
        <f>((N25+N11)-N16)</f>
        <v>20</v>
      </c>
      <c r="O37" s="9" t="s">
        <v>20</v>
      </c>
      <c r="P37">
        <v>3124</v>
      </c>
      <c r="Q37" s="44">
        <f>((Q25+Q11)-Q16)</f>
        <v>48</v>
      </c>
      <c r="R37" s="45" t="s">
        <v>20</v>
      </c>
      <c r="S37">
        <v>3124</v>
      </c>
      <c r="T37" s="50">
        <f>((T25+T11)-T16)</f>
        <v>38.000000000000021</v>
      </c>
      <c r="U37" s="37" t="s">
        <v>20</v>
      </c>
      <c r="V37">
        <v>3124</v>
      </c>
      <c r="W37" s="41">
        <f>((W25+W11)-W16)</f>
        <v>40</v>
      </c>
      <c r="X37" s="9" t="s">
        <v>20</v>
      </c>
      <c r="Y37">
        <v>3124</v>
      </c>
      <c r="Z37" s="44">
        <f>((Z25+Z11)-Z16)</f>
        <v>22.999999999999979</v>
      </c>
      <c r="AA37" s="45" t="s">
        <v>20</v>
      </c>
      <c r="AB37">
        <v>3124</v>
      </c>
      <c r="AC37" s="50">
        <f>((AC25+AC11)-AC16)</f>
        <v>28.999999999999915</v>
      </c>
    </row>
    <row r="38" spans="6:29" x14ac:dyDescent="0.2">
      <c r="F38" s="24" t="s">
        <v>21</v>
      </c>
      <c r="G38">
        <v>3142</v>
      </c>
      <c r="H38" s="27">
        <f>((H37+H15)-H20)</f>
        <v>38.000000000000014</v>
      </c>
      <c r="I38" s="30" t="s">
        <v>21</v>
      </c>
      <c r="J38">
        <v>3142</v>
      </c>
      <c r="K38" s="35">
        <f>((K37+K15)-K20)</f>
        <v>41</v>
      </c>
      <c r="L38" s="37" t="s">
        <v>21</v>
      </c>
      <c r="M38">
        <v>3142</v>
      </c>
      <c r="N38" s="41">
        <f>((N37+N15)-N20)</f>
        <v>25</v>
      </c>
      <c r="O38" s="9" t="s">
        <v>21</v>
      </c>
      <c r="P38">
        <v>3142</v>
      </c>
      <c r="Q38" s="44">
        <f>((Q37+Q15)-Q20)</f>
        <v>43</v>
      </c>
      <c r="R38" s="45" t="s">
        <v>21</v>
      </c>
      <c r="S38">
        <v>3142</v>
      </c>
      <c r="T38" s="50">
        <f>((T37+T15)-T20)</f>
        <v>36.000000000000021</v>
      </c>
      <c r="U38" s="37" t="s">
        <v>21</v>
      </c>
      <c r="V38">
        <v>3142</v>
      </c>
      <c r="W38" s="41">
        <f>((W37+W15)-W20)</f>
        <v>30.000000000000014</v>
      </c>
      <c r="X38" s="9" t="s">
        <v>21</v>
      </c>
      <c r="Y38">
        <v>3142</v>
      </c>
      <c r="Z38" s="44">
        <f>((Z37+Z15)-Z20)</f>
        <v>28.999999999999979</v>
      </c>
      <c r="AA38" s="45" t="s">
        <v>21</v>
      </c>
      <c r="AB38">
        <v>3142</v>
      </c>
      <c r="AC38" s="50">
        <f>((AC37+AC15)-AC20)</f>
        <v>23.999999999999915</v>
      </c>
    </row>
    <row r="39" spans="6:29" x14ac:dyDescent="0.2">
      <c r="F39" s="24" t="s">
        <v>22</v>
      </c>
      <c r="G39">
        <v>3214</v>
      </c>
      <c r="H39" s="27">
        <f>((H32+H14)-H17)</f>
        <v>50</v>
      </c>
      <c r="I39" s="30" t="s">
        <v>22</v>
      </c>
      <c r="J39">
        <v>3214</v>
      </c>
      <c r="K39" s="35">
        <f>((K32+K14)-K17)</f>
        <v>50</v>
      </c>
      <c r="L39" s="37" t="s">
        <v>22</v>
      </c>
      <c r="M39">
        <v>3214</v>
      </c>
      <c r="N39" s="41">
        <f>((N32+N14)-N17)</f>
        <v>18</v>
      </c>
      <c r="O39" s="9" t="s">
        <v>22</v>
      </c>
      <c r="P39">
        <v>3214</v>
      </c>
      <c r="Q39" s="44">
        <f>((Q32+Q14)-Q17)</f>
        <v>42</v>
      </c>
      <c r="R39" s="45" t="s">
        <v>22</v>
      </c>
      <c r="S39">
        <v>3214</v>
      </c>
      <c r="T39" s="50">
        <f>((T32+T14)-T17)</f>
        <v>36.000000000000021</v>
      </c>
      <c r="U39" s="37" t="s">
        <v>22</v>
      </c>
      <c r="V39">
        <v>3214</v>
      </c>
      <c r="W39" s="41">
        <f>((W32+W14)-W17)</f>
        <v>46</v>
      </c>
      <c r="X39" s="9" t="s">
        <v>22</v>
      </c>
      <c r="Y39">
        <v>3214</v>
      </c>
      <c r="Z39" s="44">
        <f>((Z32+Z14)-Z17)</f>
        <v>18.999999999999979</v>
      </c>
      <c r="AA39" s="45" t="s">
        <v>22</v>
      </c>
      <c r="AB39">
        <v>3214</v>
      </c>
      <c r="AC39" s="50">
        <f>((AC32+AC14)-AC17)</f>
        <v>23.999999999999915</v>
      </c>
    </row>
    <row r="40" spans="6:29" x14ac:dyDescent="0.2">
      <c r="F40" s="24" t="s">
        <v>23</v>
      </c>
      <c r="G40">
        <v>3241</v>
      </c>
      <c r="H40" s="27">
        <f>((H39+H12)-H19)</f>
        <v>46.000000000000014</v>
      </c>
      <c r="I40" s="30" t="s">
        <v>23</v>
      </c>
      <c r="J40">
        <v>3241</v>
      </c>
      <c r="K40" s="35">
        <f>((K39+K12)-K19)</f>
        <v>45</v>
      </c>
      <c r="L40" s="37" t="s">
        <v>23</v>
      </c>
      <c r="M40">
        <v>3241</v>
      </c>
      <c r="N40" s="41">
        <f>((N39+N12)-N19)</f>
        <v>21</v>
      </c>
      <c r="O40" s="9" t="s">
        <v>23</v>
      </c>
      <c r="P40">
        <v>3241</v>
      </c>
      <c r="Q40" s="44">
        <f>((Q39+Q12)-Q19)</f>
        <v>31</v>
      </c>
      <c r="R40" s="45" t="s">
        <v>23</v>
      </c>
      <c r="S40">
        <v>3241</v>
      </c>
      <c r="T40" s="50">
        <f>((T39+T12)-T19)</f>
        <v>32.000000000000021</v>
      </c>
      <c r="U40" s="37" t="s">
        <v>23</v>
      </c>
      <c r="V40">
        <v>3241</v>
      </c>
      <c r="W40" s="41">
        <f>((W39+W12)-W19)</f>
        <v>42.000000000000014</v>
      </c>
      <c r="X40" s="9" t="s">
        <v>23</v>
      </c>
      <c r="Y40">
        <v>3241</v>
      </c>
      <c r="Z40" s="44">
        <f>((Z39+Z12)-Z19)</f>
        <v>20.999999999999979</v>
      </c>
      <c r="AA40" s="45" t="s">
        <v>23</v>
      </c>
      <c r="AB40">
        <v>3241</v>
      </c>
      <c r="AC40" s="50">
        <f>((AC39+AC12)-AC19)</f>
        <v>13.999999999999915</v>
      </c>
    </row>
    <row r="41" spans="6:29" x14ac:dyDescent="0.2">
      <c r="F41" s="24" t="s">
        <v>24</v>
      </c>
      <c r="G41">
        <v>3412</v>
      </c>
      <c r="H41" s="27">
        <f>((H38+H12)-H19)</f>
        <v>34.000000000000028</v>
      </c>
      <c r="I41" s="30" t="s">
        <v>24</v>
      </c>
      <c r="J41">
        <v>3412</v>
      </c>
      <c r="K41" s="35">
        <f>((K38+K12)-K19)</f>
        <v>36</v>
      </c>
      <c r="L41" s="37" t="s">
        <v>24</v>
      </c>
      <c r="M41">
        <v>3412</v>
      </c>
      <c r="N41" s="41">
        <f>((N38+N12)-N19)</f>
        <v>28</v>
      </c>
      <c r="O41" s="9" t="s">
        <v>24</v>
      </c>
      <c r="P41">
        <v>3412</v>
      </c>
      <c r="Q41" s="44">
        <f>((Q38+Q12)-Q19)</f>
        <v>32</v>
      </c>
      <c r="R41" s="45" t="s">
        <v>24</v>
      </c>
      <c r="S41">
        <v>3412</v>
      </c>
      <c r="T41" s="50">
        <f>((T38+T12)-T19)</f>
        <v>32.000000000000021</v>
      </c>
      <c r="U41" s="37" t="s">
        <v>24</v>
      </c>
      <c r="V41">
        <v>3412</v>
      </c>
      <c r="W41" s="41">
        <f>((W38+W12)-W19)</f>
        <v>26.000000000000028</v>
      </c>
      <c r="X41" s="9" t="s">
        <v>24</v>
      </c>
      <c r="Y41">
        <v>3412</v>
      </c>
      <c r="Z41" s="44">
        <f>((Z38+Z12)-Z19)</f>
        <v>30.999999999999979</v>
      </c>
      <c r="AA41" s="45" t="s">
        <v>24</v>
      </c>
      <c r="AB41">
        <v>3412</v>
      </c>
      <c r="AC41" s="50">
        <f>((AC38+AC12)-AC19)</f>
        <v>13.999999999999915</v>
      </c>
    </row>
    <row r="42" spans="6:29" x14ac:dyDescent="0.2">
      <c r="F42" s="24" t="s">
        <v>25</v>
      </c>
      <c r="G42">
        <v>3421</v>
      </c>
      <c r="H42" s="27">
        <f>((H41+H10)-H13)</f>
        <v>38.000000000000028</v>
      </c>
      <c r="I42" s="30" t="s">
        <v>25</v>
      </c>
      <c r="J42">
        <v>3421</v>
      </c>
      <c r="K42" s="35">
        <f>((K41+K10)-K13)</f>
        <v>38</v>
      </c>
      <c r="L42" s="37" t="s">
        <v>25</v>
      </c>
      <c r="M42">
        <v>3421</v>
      </c>
      <c r="N42" s="41">
        <f>((N41+N10)-N13)</f>
        <v>26</v>
      </c>
      <c r="O42" s="9" t="s">
        <v>25</v>
      </c>
      <c r="P42">
        <v>3421</v>
      </c>
      <c r="Q42" s="44">
        <f>((Q41+Q10)-Q13)</f>
        <v>26</v>
      </c>
      <c r="R42" s="45" t="s">
        <v>25</v>
      </c>
      <c r="S42">
        <v>3421</v>
      </c>
      <c r="T42" s="50">
        <f>((T41+T10)-T13)</f>
        <v>30.000000000000021</v>
      </c>
      <c r="U42" s="37" t="s">
        <v>25</v>
      </c>
      <c r="V42">
        <v>3421</v>
      </c>
      <c r="W42" s="41">
        <f>((W41+W10)-W13)</f>
        <v>32.000000000000028</v>
      </c>
      <c r="X42" s="9" t="s">
        <v>25</v>
      </c>
      <c r="Y42">
        <v>3421</v>
      </c>
      <c r="Z42" s="44">
        <f>((Z41+Z10)-Z13)</f>
        <v>26.999999999999979</v>
      </c>
      <c r="AA42" s="45" t="s">
        <v>25</v>
      </c>
      <c r="AB42">
        <v>3421</v>
      </c>
      <c r="AC42" s="50">
        <f>((AC41+AC10)-AC13)</f>
        <v>8.9999999999999147</v>
      </c>
    </row>
    <row r="43" spans="6:29" x14ac:dyDescent="0.2">
      <c r="G43">
        <v>4000</v>
      </c>
      <c r="J43">
        <v>4000</v>
      </c>
      <c r="M43">
        <v>4000</v>
      </c>
      <c r="P43">
        <v>4000</v>
      </c>
      <c r="S43">
        <v>4000</v>
      </c>
      <c r="V43">
        <v>4000</v>
      </c>
      <c r="Y43">
        <v>4000</v>
      </c>
      <c r="AB43">
        <v>4000</v>
      </c>
    </row>
    <row r="44" spans="6:29" x14ac:dyDescent="0.2">
      <c r="F44" s="24" t="s">
        <v>26</v>
      </c>
      <c r="G44">
        <v>4123</v>
      </c>
      <c r="H44" s="27">
        <f>((H27+H12)-H19)</f>
        <v>16.000000000000043</v>
      </c>
      <c r="I44" s="30" t="s">
        <v>26</v>
      </c>
      <c r="J44">
        <v>4123</v>
      </c>
      <c r="K44" s="35">
        <f>((K27+K12)-K19)</f>
        <v>21</v>
      </c>
      <c r="L44" s="37" t="s">
        <v>26</v>
      </c>
      <c r="M44">
        <v>4123</v>
      </c>
      <c r="N44" s="41">
        <f>((N27+N12)-N19)</f>
        <v>50</v>
      </c>
      <c r="O44" s="9" t="s">
        <v>26</v>
      </c>
      <c r="P44">
        <v>4123</v>
      </c>
      <c r="Q44" s="44">
        <f>((Q27+Q12)-Q19)</f>
        <v>21</v>
      </c>
      <c r="R44" s="45" t="s">
        <v>26</v>
      </c>
      <c r="S44">
        <v>4123</v>
      </c>
      <c r="T44" s="50">
        <f>((T27+T12)-T19)</f>
        <v>44</v>
      </c>
      <c r="U44" s="37" t="s">
        <v>26</v>
      </c>
      <c r="V44">
        <v>4123</v>
      </c>
      <c r="W44" s="41">
        <f>((W27+W12)-W19)</f>
        <v>22.000000000000043</v>
      </c>
      <c r="X44" s="9" t="s">
        <v>26</v>
      </c>
      <c r="Y44">
        <v>4123</v>
      </c>
      <c r="Z44" s="44">
        <f>((Z27+Z12)-Z19)</f>
        <v>50</v>
      </c>
      <c r="AA44" s="45" t="s">
        <v>26</v>
      </c>
      <c r="AB44">
        <v>4123</v>
      </c>
      <c r="AC44" s="50">
        <f>((AC27+AC12)-AC19)</f>
        <v>35</v>
      </c>
    </row>
    <row r="45" spans="6:29" x14ac:dyDescent="0.2">
      <c r="F45" s="24" t="s">
        <v>27</v>
      </c>
      <c r="G45">
        <v>4132</v>
      </c>
      <c r="H45" s="27">
        <f>((H44+H14)-H17)</f>
        <v>18.000000000000043</v>
      </c>
      <c r="I45" s="30" t="s">
        <v>27</v>
      </c>
      <c r="J45">
        <v>4132</v>
      </c>
      <c r="K45" s="35">
        <f>((K44+K14)-K17)</f>
        <v>23</v>
      </c>
      <c r="L45" s="37" t="s">
        <v>27</v>
      </c>
      <c r="M45">
        <v>4132</v>
      </c>
      <c r="N45" s="41">
        <f>((N44+N14)-N17)</f>
        <v>45</v>
      </c>
      <c r="O45" s="9" t="s">
        <v>27</v>
      </c>
      <c r="P45">
        <v>4132</v>
      </c>
      <c r="Q45" s="44">
        <f>((Q44+Q14)-Q17)</f>
        <v>25</v>
      </c>
      <c r="R45" s="45" t="s">
        <v>27</v>
      </c>
      <c r="S45">
        <v>4132</v>
      </c>
      <c r="T45" s="50">
        <f>((T44+T14)-T17)</f>
        <v>40.000000000000007</v>
      </c>
      <c r="U45" s="37" t="s">
        <v>27</v>
      </c>
      <c r="V45">
        <v>4132</v>
      </c>
      <c r="W45" s="41">
        <f>((W44+W14)-W17)</f>
        <v>18.000000000000043</v>
      </c>
      <c r="X45" s="9" t="s">
        <v>27</v>
      </c>
      <c r="Y45">
        <v>4132</v>
      </c>
      <c r="Z45" s="44">
        <f>((Z44+Z14)-Z17)</f>
        <v>46.999999999999993</v>
      </c>
      <c r="AA45" s="45" t="s">
        <v>27</v>
      </c>
      <c r="AB45">
        <v>4132</v>
      </c>
      <c r="AC45" s="50">
        <f>((AC44+AC14)-AC17)</f>
        <v>27.999999999999972</v>
      </c>
    </row>
    <row r="46" spans="6:29" x14ac:dyDescent="0.2">
      <c r="F46" s="24" t="s">
        <v>28</v>
      </c>
      <c r="G46">
        <v>4213</v>
      </c>
      <c r="H46" s="27">
        <f>((H34+H15)-H20)</f>
        <v>20.000000000000043</v>
      </c>
      <c r="I46" s="30" t="s">
        <v>28</v>
      </c>
      <c r="J46">
        <v>4213</v>
      </c>
      <c r="K46" s="35">
        <f>((K34+K15)-K20)</f>
        <v>23</v>
      </c>
      <c r="L46" s="37" t="s">
        <v>28</v>
      </c>
      <c r="M46">
        <v>4213</v>
      </c>
      <c r="N46" s="41">
        <f>((N34+N15)-N20)</f>
        <v>48</v>
      </c>
      <c r="O46" s="9" t="s">
        <v>28</v>
      </c>
      <c r="P46">
        <v>4213</v>
      </c>
      <c r="Q46" s="44">
        <f>((Q34+Q15)-Q20)</f>
        <v>15</v>
      </c>
      <c r="R46" s="45" t="s">
        <v>28</v>
      </c>
      <c r="S46">
        <v>4213</v>
      </c>
      <c r="T46" s="50">
        <f>((T34+T15)-T20)</f>
        <v>42</v>
      </c>
      <c r="U46" s="37" t="s">
        <v>28</v>
      </c>
      <c r="V46">
        <v>4213</v>
      </c>
      <c r="W46" s="41">
        <f>((W34+W15)-W20)</f>
        <v>28.000000000000043</v>
      </c>
      <c r="X46" s="9" t="s">
        <v>28</v>
      </c>
      <c r="Y46">
        <v>4213</v>
      </c>
      <c r="Z46" s="44">
        <f>((Z34+Z15)-Z20)</f>
        <v>46</v>
      </c>
      <c r="AA46" s="45" t="s">
        <v>28</v>
      </c>
      <c r="AB46">
        <v>4213</v>
      </c>
      <c r="AC46" s="50">
        <f>((AC34+AC15)-AC20)</f>
        <v>30</v>
      </c>
    </row>
    <row r="47" spans="6:29" x14ac:dyDescent="0.2">
      <c r="F47" s="24" t="s">
        <v>4</v>
      </c>
      <c r="G47">
        <v>4231</v>
      </c>
      <c r="H47" s="27">
        <f>((H46+H11)-H16)</f>
        <v>26.000000000000043</v>
      </c>
      <c r="I47" s="30" t="s">
        <v>4</v>
      </c>
      <c r="J47">
        <v>4231</v>
      </c>
      <c r="K47" s="35">
        <f>((K46+K11)-K16)</f>
        <v>27</v>
      </c>
      <c r="L47" s="37" t="s">
        <v>4</v>
      </c>
      <c r="M47">
        <v>4231</v>
      </c>
      <c r="N47" s="41">
        <f>((N46+N11)-N16)</f>
        <v>41</v>
      </c>
      <c r="O47" s="9" t="s">
        <v>4</v>
      </c>
      <c r="P47">
        <v>4231</v>
      </c>
      <c r="Q47" s="44">
        <f>((Q46+Q11)-Q16)</f>
        <v>13</v>
      </c>
      <c r="R47" s="45" t="s">
        <v>4</v>
      </c>
      <c r="S47">
        <v>4231</v>
      </c>
      <c r="T47" s="50">
        <f>((T46+T11)-T16)</f>
        <v>36.000000000000007</v>
      </c>
      <c r="U47" s="37" t="s">
        <v>4</v>
      </c>
      <c r="V47">
        <v>4231</v>
      </c>
      <c r="W47" s="41">
        <f>((W46+W11)-W16)</f>
        <v>30.000000000000043</v>
      </c>
      <c r="X47" s="9" t="s">
        <v>4</v>
      </c>
      <c r="Y47">
        <v>4231</v>
      </c>
      <c r="Z47" s="44">
        <f>((Z46+Z11)-Z16)</f>
        <v>38.999999999999993</v>
      </c>
      <c r="AA47" s="45" t="s">
        <v>4</v>
      </c>
      <c r="AB47">
        <v>4231</v>
      </c>
      <c r="AC47" s="50">
        <f>((AC46+AC11)-AC16)</f>
        <v>17.999999999999972</v>
      </c>
    </row>
    <row r="48" spans="6:29" x14ac:dyDescent="0.2">
      <c r="F48" s="24" t="s">
        <v>29</v>
      </c>
      <c r="G48">
        <v>4312</v>
      </c>
      <c r="H48" s="27">
        <f>((H41+H18)-H21)</f>
        <v>24.000000000000043</v>
      </c>
      <c r="I48" s="30" t="s">
        <v>29</v>
      </c>
      <c r="J48">
        <v>4312</v>
      </c>
      <c r="K48" s="35">
        <f>((K41+K18)-K21)</f>
        <v>27</v>
      </c>
      <c r="L48" s="37" t="s">
        <v>29</v>
      </c>
      <c r="M48">
        <v>4312</v>
      </c>
      <c r="N48" s="41">
        <f>((N41+N18)-N21)</f>
        <v>38</v>
      </c>
      <c r="O48" s="9" t="s">
        <v>29</v>
      </c>
      <c r="P48">
        <v>4312</v>
      </c>
      <c r="Q48" s="44">
        <f>((Q41+Q18)-Q21)</f>
        <v>23</v>
      </c>
      <c r="R48" s="45" t="s">
        <v>29</v>
      </c>
      <c r="S48">
        <v>4312</v>
      </c>
      <c r="T48" s="50">
        <f>((T41+T18)-T21)</f>
        <v>34.000000000000014</v>
      </c>
      <c r="U48" s="37" t="s">
        <v>29</v>
      </c>
      <c r="V48">
        <v>4312</v>
      </c>
      <c r="W48" s="41">
        <f>((W41+W18)-W21)</f>
        <v>20.000000000000043</v>
      </c>
      <c r="X48" s="9" t="s">
        <v>29</v>
      </c>
      <c r="Y48">
        <v>4312</v>
      </c>
      <c r="Z48" s="44">
        <f>((Z41+Z18)-Z21)</f>
        <v>39.999999999999986</v>
      </c>
      <c r="AA48" s="45" t="s">
        <v>29</v>
      </c>
      <c r="AB48">
        <v>4312</v>
      </c>
      <c r="AC48" s="50">
        <f>((AC41+AC18)-AC21)</f>
        <v>15.999999999999943</v>
      </c>
    </row>
    <row r="49" spans="1:43" x14ac:dyDescent="0.2">
      <c r="F49" s="24" t="s">
        <v>30</v>
      </c>
      <c r="G49">
        <v>4321</v>
      </c>
      <c r="H49" s="27">
        <f>((H48+H10)-H13)</f>
        <v>28.000000000000043</v>
      </c>
      <c r="I49" s="30" t="s">
        <v>30</v>
      </c>
      <c r="J49">
        <v>4321</v>
      </c>
      <c r="K49" s="35">
        <f>((K48+K10)-K13)</f>
        <v>29</v>
      </c>
      <c r="L49" s="37" t="s">
        <v>30</v>
      </c>
      <c r="M49">
        <v>4321</v>
      </c>
      <c r="N49" s="41">
        <f>((N48+N10)-N13)</f>
        <v>36</v>
      </c>
      <c r="O49" s="9" t="s">
        <v>30</v>
      </c>
      <c r="P49">
        <v>4321</v>
      </c>
      <c r="Q49" s="44">
        <f>((Q48+Q10)-Q13)</f>
        <v>17</v>
      </c>
      <c r="R49" s="45" t="s">
        <v>30</v>
      </c>
      <c r="S49">
        <v>4321</v>
      </c>
      <c r="T49" s="50">
        <f>((T48+T10)-T13)</f>
        <v>32.000000000000014</v>
      </c>
      <c r="U49" s="37" t="s">
        <v>30</v>
      </c>
      <c r="V49">
        <v>4321</v>
      </c>
      <c r="W49" s="41">
        <f>((W48+W10)-W13)</f>
        <v>26.000000000000043</v>
      </c>
      <c r="X49" s="9" t="s">
        <v>30</v>
      </c>
      <c r="Y49">
        <v>4321</v>
      </c>
      <c r="Z49" s="44">
        <f>((Z48+Z10)-Z13)</f>
        <v>35.999999999999986</v>
      </c>
      <c r="AA49" s="45" t="s">
        <v>30</v>
      </c>
      <c r="AB49">
        <v>4321</v>
      </c>
      <c r="AC49" s="50">
        <f>((AC48+AC10)-AC13)</f>
        <v>10.999999999999943</v>
      </c>
    </row>
    <row r="50" spans="1:43" x14ac:dyDescent="0.2">
      <c r="B50" s="2" t="s">
        <v>31</v>
      </c>
      <c r="C50" s="2"/>
      <c r="D50" s="2"/>
      <c r="E50" s="4" t="s">
        <v>32</v>
      </c>
      <c r="F50" s="25"/>
      <c r="G50" s="1" t="s">
        <v>31</v>
      </c>
      <c r="H50" s="23" t="s">
        <v>31</v>
      </c>
      <c r="I50" s="31"/>
      <c r="J50" s="1" t="s">
        <v>31</v>
      </c>
      <c r="K50" s="34" t="s">
        <v>31</v>
      </c>
      <c r="L50" s="38"/>
      <c r="M50" s="1" t="s">
        <v>31</v>
      </c>
      <c r="N50" s="40" t="s">
        <v>31</v>
      </c>
      <c r="O50" s="43"/>
      <c r="P50" s="1" t="s">
        <v>31</v>
      </c>
      <c r="Q50" s="42" t="s">
        <v>31</v>
      </c>
      <c r="R50" s="46"/>
      <c r="S50" s="1" t="s">
        <v>31</v>
      </c>
      <c r="T50" s="49" t="s">
        <v>31</v>
      </c>
      <c r="U50" s="38"/>
      <c r="V50" s="1" t="s">
        <v>31</v>
      </c>
      <c r="W50" s="40" t="s">
        <v>31</v>
      </c>
      <c r="X50" s="43"/>
      <c r="Y50" s="1" t="s">
        <v>31</v>
      </c>
      <c r="Z50" s="42" t="s">
        <v>31</v>
      </c>
      <c r="AA50" s="46"/>
      <c r="AB50" s="1" t="s">
        <v>31</v>
      </c>
      <c r="AC50" s="49" t="s">
        <v>31</v>
      </c>
    </row>
    <row r="51" spans="1:43" x14ac:dyDescent="0.2">
      <c r="G51" s="1"/>
      <c r="J51" s="1"/>
      <c r="M51" s="1"/>
      <c r="P51" s="1"/>
      <c r="S51" s="1"/>
      <c r="V51" s="1"/>
      <c r="Y51" s="1"/>
      <c r="AB51" s="1"/>
    </row>
    <row r="53" spans="1:43" s="1" customFormat="1" x14ac:dyDescent="0.2">
      <c r="B53" s="5" t="s">
        <v>52</v>
      </c>
      <c r="E53" s="4"/>
      <c r="F53" s="26"/>
      <c r="G53" s="23" t="s">
        <v>54</v>
      </c>
      <c r="H53" s="23"/>
      <c r="I53" s="32"/>
      <c r="J53" s="29" t="s">
        <v>54</v>
      </c>
      <c r="K53" s="34"/>
      <c r="L53" s="39"/>
      <c r="M53" s="36" t="s">
        <v>56</v>
      </c>
      <c r="N53" s="40"/>
      <c r="O53" s="10"/>
      <c r="P53" s="42" t="s">
        <v>55</v>
      </c>
      <c r="Q53" s="42"/>
      <c r="R53" s="47"/>
      <c r="S53" s="49" t="s">
        <v>57</v>
      </c>
      <c r="T53" s="49"/>
      <c r="U53" s="39"/>
      <c r="V53" s="36" t="s">
        <v>58</v>
      </c>
      <c r="W53" s="40"/>
      <c r="X53" s="10"/>
      <c r="Y53" s="42" t="s">
        <v>59</v>
      </c>
      <c r="Z53" s="42"/>
      <c r="AA53" s="47"/>
      <c r="AB53" s="49" t="s">
        <v>60</v>
      </c>
      <c r="AC53" s="49"/>
      <c r="AD53" s="7"/>
      <c r="AE53" s="12"/>
      <c r="AF53" s="12"/>
      <c r="AG53" s="12" t="s">
        <v>42</v>
      </c>
      <c r="AH53" s="14"/>
      <c r="AI53" s="14"/>
      <c r="AJ53" s="14"/>
      <c r="AK53" s="16"/>
      <c r="AL53" s="18"/>
      <c r="AM53" s="20"/>
      <c r="AN53" s="4"/>
      <c r="AO53" s="22"/>
      <c r="AP53" s="4"/>
      <c r="AQ53" s="4"/>
    </row>
    <row r="54" spans="1:43" x14ac:dyDescent="0.2">
      <c r="B54" s="55" t="s">
        <v>75</v>
      </c>
      <c r="G54" s="23" t="s">
        <v>33</v>
      </c>
      <c r="H54" s="23">
        <v>1</v>
      </c>
      <c r="J54" s="29" t="s">
        <v>33</v>
      </c>
      <c r="K54" s="34">
        <v>2</v>
      </c>
      <c r="M54" s="36" t="s">
        <v>33</v>
      </c>
      <c r="N54" s="40">
        <v>3</v>
      </c>
      <c r="P54" s="42" t="s">
        <v>33</v>
      </c>
      <c r="Q54" s="42">
        <v>4</v>
      </c>
      <c r="S54" s="49" t="s">
        <v>33</v>
      </c>
      <c r="T54" s="49">
        <v>5</v>
      </c>
      <c r="V54" s="36" t="s">
        <v>33</v>
      </c>
      <c r="W54" s="40">
        <v>6</v>
      </c>
      <c r="Y54" s="42" t="s">
        <v>33</v>
      </c>
      <c r="Z54" s="42">
        <v>7</v>
      </c>
      <c r="AB54" s="49" t="s">
        <v>33</v>
      </c>
      <c r="AC54" s="49">
        <v>8</v>
      </c>
      <c r="AD54" s="8" t="s">
        <v>61</v>
      </c>
      <c r="AE54" s="12" t="s">
        <v>62</v>
      </c>
      <c r="AF54" s="12" t="s">
        <v>63</v>
      </c>
      <c r="AG54" s="12" t="s">
        <v>64</v>
      </c>
      <c r="AH54" s="15" t="s">
        <v>59</v>
      </c>
      <c r="AI54" s="15" t="s">
        <v>54</v>
      </c>
      <c r="AJ54" s="15" t="s">
        <v>56</v>
      </c>
      <c r="AK54" s="17" t="s">
        <v>34</v>
      </c>
      <c r="AL54" s="19" t="s">
        <v>35</v>
      </c>
      <c r="AM54" s="21" t="s">
        <v>36</v>
      </c>
      <c r="AN54" s="52" t="s">
        <v>37</v>
      </c>
      <c r="AO54" s="53" t="s">
        <v>38</v>
      </c>
    </row>
    <row r="55" spans="1:43" x14ac:dyDescent="0.2">
      <c r="B55" s="51" t="s">
        <v>53</v>
      </c>
      <c r="G55" s="5" t="s">
        <v>39</v>
      </c>
      <c r="H55" s="23"/>
      <c r="J55" s="5" t="s">
        <v>39</v>
      </c>
      <c r="K55" s="34"/>
      <c r="M55" s="5" t="s">
        <v>39</v>
      </c>
      <c r="N55" s="40"/>
      <c r="P55" s="5" t="s">
        <v>39</v>
      </c>
      <c r="Q55" s="42"/>
      <c r="S55" s="5" t="s">
        <v>39</v>
      </c>
      <c r="T55" s="49"/>
      <c r="V55" s="5" t="s">
        <v>39</v>
      </c>
      <c r="W55" s="40"/>
      <c r="Y55" s="5" t="s">
        <v>39</v>
      </c>
      <c r="Z55" s="42"/>
      <c r="AB55" s="5" t="s">
        <v>39</v>
      </c>
      <c r="AC55" s="49"/>
      <c r="AD55" s="8" t="s">
        <v>35</v>
      </c>
      <c r="AE55" s="12" t="s">
        <v>35</v>
      </c>
      <c r="AF55" s="12" t="s">
        <v>35</v>
      </c>
      <c r="AG55" s="12" t="s">
        <v>35</v>
      </c>
      <c r="AH55" s="15" t="s">
        <v>34</v>
      </c>
      <c r="AI55" s="15" t="s">
        <v>34</v>
      </c>
      <c r="AJ55" s="15" t="s">
        <v>34</v>
      </c>
      <c r="AK55" s="17" t="s">
        <v>40</v>
      </c>
      <c r="AL55" s="19" t="s">
        <v>40</v>
      </c>
      <c r="AM55" s="21" t="s">
        <v>40</v>
      </c>
      <c r="AN55" s="52" t="s">
        <v>40</v>
      </c>
      <c r="AO55" s="53" t="s">
        <v>40</v>
      </c>
    </row>
    <row r="56" spans="1:43" x14ac:dyDescent="0.2">
      <c r="G56" s="1" t="s">
        <v>41</v>
      </c>
      <c r="H56" s="3">
        <v>3214</v>
      </c>
      <c r="J56" s="1" t="s">
        <v>41</v>
      </c>
      <c r="K56" s="30">
        <v>3214</v>
      </c>
      <c r="M56" s="1" t="s">
        <v>41</v>
      </c>
      <c r="N56" s="30">
        <v>4123</v>
      </c>
      <c r="P56" s="1" t="s">
        <v>41</v>
      </c>
      <c r="Q56" s="30">
        <v>1324</v>
      </c>
      <c r="S56" s="1" t="s">
        <v>41</v>
      </c>
      <c r="T56" s="3">
        <v>1243</v>
      </c>
      <c r="V56" s="1" t="s">
        <v>41</v>
      </c>
      <c r="W56" s="30">
        <v>2314</v>
      </c>
      <c r="Y56" s="1" t="s">
        <v>41</v>
      </c>
      <c r="Z56" s="30">
        <v>4123</v>
      </c>
      <c r="AB56" s="1" t="s">
        <v>41</v>
      </c>
      <c r="AC56" s="3">
        <v>1243</v>
      </c>
      <c r="AD56" s="7" t="s">
        <v>42</v>
      </c>
      <c r="AK56" s="16" t="s">
        <v>42</v>
      </c>
      <c r="AL56" s="18" t="s">
        <v>42</v>
      </c>
      <c r="AM56" s="20" t="s">
        <v>42</v>
      </c>
      <c r="AN56" s="52"/>
      <c r="AO56" s="53"/>
    </row>
    <row r="57" spans="1:43" x14ac:dyDescent="0.2">
      <c r="B57" s="2" t="s">
        <v>66</v>
      </c>
      <c r="C57" s="2"/>
      <c r="D57" s="2"/>
      <c r="F57" s="26"/>
      <c r="G57" s="1" t="s">
        <v>43</v>
      </c>
      <c r="H57" s="3">
        <v>244</v>
      </c>
      <c r="I57" s="32"/>
      <c r="J57" s="1" t="s">
        <v>43</v>
      </c>
      <c r="K57" s="30">
        <v>225</v>
      </c>
      <c r="L57" s="39"/>
      <c r="M57" s="1" t="s">
        <v>43</v>
      </c>
      <c r="N57" s="30">
        <v>325</v>
      </c>
      <c r="O57" s="10"/>
      <c r="P57" s="1" t="s">
        <v>43</v>
      </c>
      <c r="Q57" s="30">
        <v>245</v>
      </c>
      <c r="R57" s="47"/>
      <c r="S57" s="1" t="s">
        <v>43</v>
      </c>
      <c r="T57" s="3">
        <v>222</v>
      </c>
      <c r="U57" s="39"/>
      <c r="V57" s="1" t="s">
        <v>43</v>
      </c>
      <c r="W57" s="30">
        <v>424</v>
      </c>
      <c r="X57" s="10"/>
      <c r="Y57" s="1" t="s">
        <v>43</v>
      </c>
      <c r="Z57" s="30">
        <v>243</v>
      </c>
      <c r="AA57" s="47"/>
      <c r="AB57" s="1" t="s">
        <v>43</v>
      </c>
      <c r="AC57" s="3">
        <v>552</v>
      </c>
      <c r="AO57" s="53" t="s">
        <v>44</v>
      </c>
      <c r="AP57" s="6"/>
      <c r="AQ57" s="6"/>
    </row>
    <row r="58" spans="1:43" x14ac:dyDescent="0.2">
      <c r="A58" t="s">
        <v>65</v>
      </c>
      <c r="B58" s="2" t="s">
        <v>45</v>
      </c>
      <c r="C58" s="4" t="s">
        <v>46</v>
      </c>
      <c r="D58" s="4" t="s">
        <v>47</v>
      </c>
      <c r="E58" s="4" t="s">
        <v>48</v>
      </c>
      <c r="F58" s="11"/>
      <c r="G58" s="1" t="s">
        <v>49</v>
      </c>
      <c r="H58" s="28" t="s">
        <v>50</v>
      </c>
      <c r="I58" s="33"/>
      <c r="J58" s="1" t="s">
        <v>49</v>
      </c>
      <c r="K58" s="28" t="s">
        <v>50</v>
      </c>
      <c r="L58" s="13"/>
      <c r="M58" s="1" t="s">
        <v>49</v>
      </c>
      <c r="N58" s="28" t="s">
        <v>50</v>
      </c>
      <c r="O58" s="7"/>
      <c r="P58" s="1" t="s">
        <v>49</v>
      </c>
      <c r="Q58" s="28" t="s">
        <v>50</v>
      </c>
      <c r="R58" s="48"/>
      <c r="S58" s="1" t="s">
        <v>49</v>
      </c>
      <c r="T58" s="28" t="s">
        <v>50</v>
      </c>
      <c r="U58" s="13"/>
      <c r="V58" s="1" t="s">
        <v>49</v>
      </c>
      <c r="W58" s="28" t="s">
        <v>50</v>
      </c>
      <c r="X58" s="7"/>
      <c r="Y58" s="1" t="s">
        <v>49</v>
      </c>
      <c r="Z58" s="28" t="s">
        <v>50</v>
      </c>
      <c r="AA58" s="48"/>
      <c r="AB58" s="1" t="s">
        <v>49</v>
      </c>
      <c r="AC58" s="28" t="s">
        <v>50</v>
      </c>
    </row>
    <row r="60" spans="1:43" x14ac:dyDescent="0.2">
      <c r="E60"/>
      <c r="F60"/>
      <c r="H60"/>
      <c r="I60"/>
      <c r="K60"/>
      <c r="L60"/>
      <c r="N60"/>
      <c r="O60"/>
      <c r="Q60"/>
      <c r="R60"/>
      <c r="T60"/>
      <c r="U60"/>
      <c r="W60"/>
      <c r="X60"/>
      <c r="Z60"/>
      <c r="AA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</row>
    <row r="61" spans="1:43" x14ac:dyDescent="0.2">
      <c r="E61"/>
      <c r="F61"/>
      <c r="H61"/>
      <c r="I61"/>
      <c r="K61"/>
      <c r="L61"/>
      <c r="N61"/>
      <c r="O61"/>
      <c r="Q61"/>
      <c r="R61"/>
      <c r="T61"/>
      <c r="U61"/>
      <c r="W61"/>
      <c r="X61"/>
      <c r="Z61"/>
      <c r="AA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</row>
    <row r="62" spans="1:43" x14ac:dyDescent="0.2">
      <c r="A62">
        <v>111</v>
      </c>
      <c r="B62" s="56">
        <v>501</v>
      </c>
      <c r="C62" t="s">
        <v>76</v>
      </c>
      <c r="D62" t="s">
        <v>77</v>
      </c>
      <c r="E62" s="4" t="s">
        <v>109</v>
      </c>
      <c r="F62" s="24" t="s">
        <v>23</v>
      </c>
      <c r="G62">
        <f>IF(F62=" ",0,MAXA(VLOOKUP(F62,F$23:G$49,2),0))</f>
        <v>3241</v>
      </c>
      <c r="H62" s="27">
        <f>IF(G62=0,0,MAXA(VLOOKUP(G62,G$23:H$49,2),0))</f>
        <v>46.000000000000014</v>
      </c>
      <c r="I62" s="30" t="s">
        <v>12</v>
      </c>
      <c r="J62">
        <f>IF(I62=" ",0,MAXA(VLOOKUP(I62,I$23:J$49,2),0))</f>
        <v>1423</v>
      </c>
      <c r="K62" s="35">
        <f>IF(J62=0,0,MAXA(VLOOKUP(J62,J$23:K$49,2),0))</f>
        <v>26</v>
      </c>
      <c r="L62" s="37" t="s">
        <v>28</v>
      </c>
      <c r="M62">
        <f>IF(L62=" ",0,MAXA(VLOOKUP(L62,L$23:M$49,2),0))</f>
        <v>4213</v>
      </c>
      <c r="N62" s="41">
        <f>IF(M62=0,0,MAXA(VLOOKUP(M62,M$23:N$49,2),0))</f>
        <v>48</v>
      </c>
      <c r="O62" s="9" t="s">
        <v>10</v>
      </c>
      <c r="P62">
        <f>IF(O62=" ",0,MAXA(VLOOKUP(O62,O$23:P$49,2),0))</f>
        <v>1324</v>
      </c>
      <c r="Q62" s="44">
        <f>IF(P62=0,0,MAXA(VLOOKUP(P62,P$23:Q$49,2),0))</f>
        <v>50</v>
      </c>
      <c r="R62" s="45" t="s">
        <v>10</v>
      </c>
      <c r="S62">
        <f>IF(R62=" ",0,MAXA(VLOOKUP(R62,R$23:S$49,2),0))</f>
        <v>1324</v>
      </c>
      <c r="T62" s="50">
        <f>IF(S62=0,0,MAXA(VLOOKUP(S62,S$23:T$49,2),0))</f>
        <v>44.000000000000014</v>
      </c>
      <c r="U62" s="37" t="s">
        <v>16</v>
      </c>
      <c r="V62">
        <f>IF(U62=" ",0,MAXA(VLOOKUP(U62,U$23:V$49,2),0))</f>
        <v>2314</v>
      </c>
      <c r="W62" s="41">
        <f>IF(V62=0,0,MAXA(VLOOKUP(V62,V$23:W$49,2),0))</f>
        <v>50</v>
      </c>
      <c r="X62" s="9" t="s">
        <v>13</v>
      </c>
      <c r="Y62">
        <f>IF(X62=" ",0,MAXA(VLOOKUP(X62,X$23:Y$49,2),0))</f>
        <v>1432</v>
      </c>
      <c r="Z62" s="44">
        <f>IF(Y62=0,0,MAXA(VLOOKUP(Y62,Y$23:Z$49,2),0))</f>
        <v>44.999999999999993</v>
      </c>
      <c r="AA62" s="45" t="s">
        <v>9</v>
      </c>
      <c r="AB62">
        <f t="shared" ref="AB62:AB70" si="0">IF(AA62=" ",0,MAXA(VLOOKUP(AA62,AA$23:AB$49,2),0))</f>
        <v>1243</v>
      </c>
      <c r="AC62" s="50">
        <f t="shared" ref="AC62:AC70" si="1">IF(AB62=0,0,MAXA(VLOOKUP(AB62,AB$23:AC$49,2),0))</f>
        <v>50</v>
      </c>
      <c r="AD62" s="7">
        <v>10</v>
      </c>
      <c r="AE62" s="11" t="s">
        <v>42</v>
      </c>
      <c r="AG62" s="11" t="s">
        <v>42</v>
      </c>
      <c r="AH62" s="14">
        <v>25</v>
      </c>
      <c r="AI62" s="14">
        <v>31</v>
      </c>
      <c r="AJ62" s="14">
        <v>25</v>
      </c>
      <c r="AK62" s="16">
        <f>SUM(AH62:AJ62)</f>
        <v>81</v>
      </c>
      <c r="AL62" s="18">
        <f>SUM(AD62,AE62:AG62,)</f>
        <v>10</v>
      </c>
      <c r="AM62" s="20">
        <f>SUM(H62,K62,N62,Q62,T62,W62,Z62,AC62)</f>
        <v>359</v>
      </c>
      <c r="AN62" s="4">
        <f>SUM(AK62,AL62,AM62)</f>
        <v>450</v>
      </c>
      <c r="AP62" s="6"/>
      <c r="AQ62" s="6"/>
    </row>
    <row r="63" spans="1:43" x14ac:dyDescent="0.2">
      <c r="A63">
        <v>112</v>
      </c>
      <c r="B63" s="56">
        <v>502</v>
      </c>
      <c r="C63" t="s">
        <v>78</v>
      </c>
      <c r="D63" t="s">
        <v>72</v>
      </c>
      <c r="E63" s="4" t="s">
        <v>109</v>
      </c>
      <c r="F63" s="24" t="s">
        <v>16</v>
      </c>
      <c r="G63">
        <f>IF(F63=" ",0,MAXA(VLOOKUP(F63,F$23:G$49,2),0))</f>
        <v>2314</v>
      </c>
      <c r="H63" s="27">
        <f>IF(G63=0,0,MAXA(VLOOKUP(G63,G$23:H$49,2),0))</f>
        <v>48</v>
      </c>
      <c r="I63" s="30" t="s">
        <v>15</v>
      </c>
      <c r="J63">
        <f>IF(I63=" ",0,MAXA(VLOOKUP(I63,I$23:J$49,2),0))</f>
        <v>2143</v>
      </c>
      <c r="K63" s="35">
        <f>IF(J63=0,0,MAXA(VLOOKUP(J63,J$23:K$49,2),0))</f>
        <v>35</v>
      </c>
      <c r="L63" s="37" t="s">
        <v>22</v>
      </c>
      <c r="M63">
        <f>IF(L63=" ",0,MAXA(VLOOKUP(L63,L$23:M$49,2),0))</f>
        <v>3214</v>
      </c>
      <c r="N63" s="41">
        <f>IF(M63=0,0,MAXA(VLOOKUP(M63,M$23:N$49,2),0))</f>
        <v>18</v>
      </c>
      <c r="O63" s="9" t="s">
        <v>20</v>
      </c>
      <c r="P63">
        <f>IF(O63=" ",0,MAXA(VLOOKUP(O63,O$23:P$49,2),0))</f>
        <v>3124</v>
      </c>
      <c r="Q63" s="44">
        <f>IF(P63=0,0,MAXA(VLOOKUP(P63,P$23:Q$49,2),0))</f>
        <v>48</v>
      </c>
      <c r="R63" s="45" t="s">
        <v>9</v>
      </c>
      <c r="S63">
        <f>IF(R63=" ",0,MAXA(VLOOKUP(R63,R$23:S$49,2),0))</f>
        <v>1243</v>
      </c>
      <c r="T63" s="50">
        <f>IF(S63=0,0,MAXA(VLOOKUP(S63,S$23:T$49,2),0))</f>
        <v>50</v>
      </c>
      <c r="U63" s="37" t="s">
        <v>15</v>
      </c>
      <c r="V63">
        <f>IF(U63=" ",0,MAXA(VLOOKUP(U63,U$23:V$49,2),0))</f>
        <v>2143</v>
      </c>
      <c r="W63" s="41">
        <f>IF(V63=0,0,MAXA(VLOOKUP(V63,V$23:W$49,2),0))</f>
        <v>42.000000000000014</v>
      </c>
      <c r="X63" s="9" t="s">
        <v>12</v>
      </c>
      <c r="Y63">
        <f>IF(X63=" ",0,MAXA(VLOOKUP(X63,X$23:Y$49,2),0))</f>
        <v>1423</v>
      </c>
      <c r="Z63" s="44">
        <f>IF(Y63=0,0,MAXA(VLOOKUP(Y63,Y$23:Z$49,2),0))</f>
        <v>48</v>
      </c>
      <c r="AA63" s="45" t="s">
        <v>12</v>
      </c>
      <c r="AB63">
        <f t="shared" si="0"/>
        <v>1423</v>
      </c>
      <c r="AC63" s="50">
        <f t="shared" si="1"/>
        <v>45</v>
      </c>
      <c r="AD63" s="7">
        <v>30</v>
      </c>
      <c r="AE63" s="11" t="s">
        <v>42</v>
      </c>
      <c r="AG63" s="11" t="s">
        <v>42</v>
      </c>
      <c r="AH63" s="14">
        <v>25</v>
      </c>
      <c r="AI63" s="14">
        <v>39</v>
      </c>
      <c r="AJ63" s="14">
        <v>25</v>
      </c>
      <c r="AK63" s="16">
        <f>SUM(AH63:AJ63)</f>
        <v>89</v>
      </c>
      <c r="AL63" s="18">
        <f t="shared" ref="AL63:AL65" si="2">SUM(AD63,AE63:AG63,)</f>
        <v>30</v>
      </c>
      <c r="AM63" s="20">
        <f>SUM(H63,K63,N63,Q63,T63,W63,Z63,AC63)</f>
        <v>334</v>
      </c>
      <c r="AN63" s="4">
        <f>SUM(AK63,AL63,AM63)</f>
        <v>453</v>
      </c>
      <c r="AP63" s="6"/>
      <c r="AQ63" s="6"/>
    </row>
    <row r="64" spans="1:43" x14ac:dyDescent="0.2">
      <c r="A64">
        <v>113</v>
      </c>
      <c r="B64" s="56">
        <v>503</v>
      </c>
      <c r="C64" t="s">
        <v>79</v>
      </c>
      <c r="D64" t="s">
        <v>72</v>
      </c>
      <c r="E64" s="4" t="s">
        <v>109</v>
      </c>
      <c r="F64" s="24" t="s">
        <v>17</v>
      </c>
      <c r="G64">
        <f>IF(F64=" ",0,MAXA(VLOOKUP(F64,F$23:G$49,2),0))</f>
        <v>2341</v>
      </c>
      <c r="H64" s="27">
        <f>IF(G64=0,0,MAXA(VLOOKUP(G64,G$23:H$49,2),0))</f>
        <v>44.000000000000014</v>
      </c>
      <c r="I64" s="30" t="s">
        <v>9</v>
      </c>
      <c r="J64">
        <f>IF(I64=" ",0,MAXA(VLOOKUP(I64,I$23:J$49,2),0))</f>
        <v>1243</v>
      </c>
      <c r="K64" s="35">
        <f>IF(J64=0,0,MAXA(VLOOKUP(J64,J$23:K$49,2),0))</f>
        <v>33</v>
      </c>
      <c r="L64" s="37" t="s">
        <v>30</v>
      </c>
      <c r="M64">
        <f>IF(L64=" ",0,MAXA(VLOOKUP(L64,L$23:M$49,2),0))</f>
        <v>4321</v>
      </c>
      <c r="N64" s="41">
        <f>IF(M64=0,0,MAXA(VLOOKUP(M64,M$23:N$49,2),0))</f>
        <v>36</v>
      </c>
      <c r="O64" s="9" t="s">
        <v>10</v>
      </c>
      <c r="P64">
        <f>IF(O64=" ",0,MAXA(VLOOKUP(O64,O$23:P$49,2),0))</f>
        <v>1324</v>
      </c>
      <c r="Q64" s="44">
        <f>IF(P64=0,0,MAXA(VLOOKUP(P64,P$23:Q$49,2),0))</f>
        <v>50</v>
      </c>
      <c r="R64" s="45" t="s">
        <v>26</v>
      </c>
      <c r="S64">
        <f>IF(R64=" ",0,MAXA(VLOOKUP(R64,R$23:S$49,2),0))</f>
        <v>4123</v>
      </c>
      <c r="T64" s="50">
        <f>IF(S64=0,0,MAXA(VLOOKUP(S64,S$23:T$49,2),0))</f>
        <v>44</v>
      </c>
      <c r="U64" s="37" t="s">
        <v>18</v>
      </c>
      <c r="V64">
        <f>IF(U64=" ",0,MAXA(VLOOKUP(U64,U$23:V$49,2),0))</f>
        <v>2413</v>
      </c>
      <c r="W64" s="41">
        <f>IF(V64=0,0,MAXA(VLOOKUP(V64,V$23:W$49,2),0))</f>
        <v>38.000000000000028</v>
      </c>
      <c r="X64" s="9" t="s">
        <v>12</v>
      </c>
      <c r="Y64">
        <f>IF(X64=" ",0,MAXA(VLOOKUP(X64,X$23:Y$49,2),0))</f>
        <v>1423</v>
      </c>
      <c r="Z64" s="44">
        <f>IF(Y64=0,0,MAXA(VLOOKUP(Y64,Y$23:Z$49,2),0))</f>
        <v>48</v>
      </c>
      <c r="AA64" s="45" t="s">
        <v>26</v>
      </c>
      <c r="AB64">
        <f t="shared" si="0"/>
        <v>4123</v>
      </c>
      <c r="AC64" s="50">
        <f t="shared" si="1"/>
        <v>35</v>
      </c>
      <c r="AD64" s="7">
        <v>30</v>
      </c>
      <c r="AE64" s="11" t="s">
        <v>42</v>
      </c>
      <c r="AG64" s="11" t="s">
        <v>42</v>
      </c>
      <c r="AH64" s="14">
        <v>25</v>
      </c>
      <c r="AI64" s="14">
        <v>35</v>
      </c>
      <c r="AJ64" s="14">
        <v>25</v>
      </c>
      <c r="AK64" s="16">
        <f>SUM(AH64:AJ64)</f>
        <v>85</v>
      </c>
      <c r="AL64" s="18">
        <f t="shared" si="2"/>
        <v>30</v>
      </c>
      <c r="AM64" s="20">
        <f>SUM(H64,K64,N64,Q64,T64,W64,Z64,AC64)</f>
        <v>328</v>
      </c>
      <c r="AN64" s="4">
        <f>SUM(AK64,AL64,AM64)</f>
        <v>443</v>
      </c>
      <c r="AP64" s="6"/>
      <c r="AQ64" s="6"/>
    </row>
    <row r="65" spans="1:43" x14ac:dyDescent="0.2">
      <c r="A65">
        <v>114</v>
      </c>
      <c r="B65" s="56">
        <v>504</v>
      </c>
      <c r="C65" t="s">
        <v>80</v>
      </c>
      <c r="D65" t="s">
        <v>81</v>
      </c>
      <c r="E65" s="4" t="s">
        <v>109</v>
      </c>
      <c r="F65" s="24" t="s">
        <v>14</v>
      </c>
      <c r="G65">
        <f>IF(F65=" ",0,MAXA(VLOOKUP(F65,F$23:G$49,2),0))</f>
        <v>2134</v>
      </c>
      <c r="H65" s="27">
        <f>IF(G65=0,0,MAXA(VLOOKUP(G65,G$23:H$49,2),0))</f>
        <v>42</v>
      </c>
      <c r="I65" s="30" t="s">
        <v>18</v>
      </c>
      <c r="J65">
        <f>IF(I65=" ",0,MAXA(VLOOKUP(I65,I$23:J$49,2),0))</f>
        <v>2413</v>
      </c>
      <c r="K65" s="35">
        <f>IF(J65=0,0,MAXA(VLOOKUP(J65,J$23:K$49,2),0))</f>
        <v>30</v>
      </c>
      <c r="L65" s="37" t="s">
        <v>27</v>
      </c>
      <c r="M65">
        <f>IF(L65=" ",0,MAXA(VLOOKUP(L65,L$23:M$49,2),0))</f>
        <v>4132</v>
      </c>
      <c r="N65" s="41">
        <f>IF(M65=0,0,MAXA(VLOOKUP(M65,M$23:N$49,2),0))</f>
        <v>45</v>
      </c>
      <c r="O65" s="9" t="s">
        <v>10</v>
      </c>
      <c r="P65">
        <f>IF(O65=" ",0,MAXA(VLOOKUP(O65,O$23:P$49,2),0))</f>
        <v>1324</v>
      </c>
      <c r="Q65" s="44">
        <f>IF(P65=0,0,MAXA(VLOOKUP(P65,P$23:Q$49,2),0))</f>
        <v>50</v>
      </c>
      <c r="R65" s="45" t="s">
        <v>10</v>
      </c>
      <c r="S65">
        <f>IF(R65=" ",0,MAXA(VLOOKUP(R65,R$23:S$49,2),0))</f>
        <v>1324</v>
      </c>
      <c r="T65" s="50">
        <f>IF(S65=0,0,MAXA(VLOOKUP(S65,S$23:T$49,2),0))</f>
        <v>44.000000000000014</v>
      </c>
      <c r="U65" s="37" t="s">
        <v>16</v>
      </c>
      <c r="V65">
        <f>IF(U65=" ",0,MAXA(VLOOKUP(U65,U$23:V$49,2),0))</f>
        <v>2314</v>
      </c>
      <c r="W65" s="41">
        <f>IF(V65=0,0,MAXA(VLOOKUP(V65,V$23:W$49,2),0))</f>
        <v>50</v>
      </c>
      <c r="X65" s="9" t="s">
        <v>9</v>
      </c>
      <c r="Y65">
        <f>IF(X65=" ",0,MAXA(VLOOKUP(X65,X$23:Y$49,2),0))</f>
        <v>1243</v>
      </c>
      <c r="Z65" s="44">
        <f>IF(Y65=0,0,MAXA(VLOOKUP(Y65,Y$23:Z$49,2),0))</f>
        <v>42</v>
      </c>
      <c r="AA65" s="45" t="s">
        <v>9</v>
      </c>
      <c r="AB65">
        <f t="shared" si="0"/>
        <v>1243</v>
      </c>
      <c r="AC65" s="50">
        <f t="shared" si="1"/>
        <v>50</v>
      </c>
      <c r="AD65" s="7">
        <v>20</v>
      </c>
      <c r="AE65" s="11" t="s">
        <v>42</v>
      </c>
      <c r="AG65" s="11" t="s">
        <v>42</v>
      </c>
      <c r="AH65" s="14">
        <v>40</v>
      </c>
      <c r="AI65" s="14">
        <v>33</v>
      </c>
      <c r="AJ65" s="14">
        <v>25</v>
      </c>
      <c r="AK65" s="16">
        <f>SUM(AH65:AJ65)</f>
        <v>98</v>
      </c>
      <c r="AL65" s="18">
        <f t="shared" si="2"/>
        <v>20</v>
      </c>
      <c r="AM65" s="20">
        <f>SUM(H65,K65,N65,Q65,T65,W65,Z65,AC65)</f>
        <v>353</v>
      </c>
      <c r="AN65" s="4">
        <f>SUM(AK65,AL65,AM65)</f>
        <v>471</v>
      </c>
      <c r="AP65" s="6"/>
      <c r="AQ65" s="6"/>
    </row>
    <row r="66" spans="1:43" x14ac:dyDescent="0.2">
      <c r="B66" s="56"/>
      <c r="AA66" s="45" t="s">
        <v>42</v>
      </c>
      <c r="AB66">
        <f t="shared" si="0"/>
        <v>0</v>
      </c>
      <c r="AC66" s="50">
        <f t="shared" si="1"/>
        <v>0</v>
      </c>
      <c r="AP66" s="6"/>
      <c r="AQ66" s="6"/>
    </row>
    <row r="67" spans="1:43" x14ac:dyDescent="0.2">
      <c r="A67">
        <v>121</v>
      </c>
      <c r="B67" s="56">
        <v>511</v>
      </c>
      <c r="C67" t="s">
        <v>79</v>
      </c>
      <c r="D67" t="s">
        <v>82</v>
      </c>
      <c r="E67" s="4" t="s">
        <v>110</v>
      </c>
      <c r="F67" s="24" t="s">
        <v>22</v>
      </c>
      <c r="G67">
        <f>IF(F67=" ",0,MAXA(VLOOKUP(F67,F$23:G$49,2),0))</f>
        <v>3214</v>
      </c>
      <c r="H67" s="27">
        <f>IF(G67=0,0,MAXA(VLOOKUP(G67,G$23:H$49,2),0))</f>
        <v>50</v>
      </c>
      <c r="I67" s="30" t="s">
        <v>23</v>
      </c>
      <c r="J67">
        <f>IF(I67=" ",0,MAXA(VLOOKUP(I67,I$23:J$49,2),0))</f>
        <v>3241</v>
      </c>
      <c r="K67" s="35">
        <f>IF(J67=0,0,MAXA(VLOOKUP(J67,J$23:K$49,2),0))</f>
        <v>45</v>
      </c>
      <c r="L67" s="37" t="s">
        <v>4</v>
      </c>
      <c r="M67">
        <f>IF(L67=" ",0,MAXA(VLOOKUP(L67,L$23:M$49,2),0))</f>
        <v>4231</v>
      </c>
      <c r="N67" s="41">
        <f>IF(M67=0,0,MAXA(VLOOKUP(M67,M$23:N$49,2),0))</f>
        <v>41</v>
      </c>
      <c r="O67" s="9" t="s">
        <v>10</v>
      </c>
      <c r="P67">
        <f>IF(O67=" ",0,MAXA(VLOOKUP(O67,O$23:P$49,2),0))</f>
        <v>1324</v>
      </c>
      <c r="Q67" s="44">
        <f>IF(P67=0,0,MAXA(VLOOKUP(P67,P$23:Q$49,2),0))</f>
        <v>50</v>
      </c>
      <c r="R67" s="45" t="s">
        <v>10</v>
      </c>
      <c r="S67">
        <f>IF(R67=" ",0,MAXA(VLOOKUP(R67,R$23:S$49,2),0))</f>
        <v>1324</v>
      </c>
      <c r="T67" s="50">
        <f>IF(S67=0,0,MAXA(VLOOKUP(S67,S$23:T$49,2),0))</f>
        <v>44.000000000000014</v>
      </c>
      <c r="U67" s="37" t="s">
        <v>4</v>
      </c>
      <c r="V67">
        <f>IF(U67=" ",0,MAXA(VLOOKUP(U67,U$23:V$49,2),0))</f>
        <v>4231</v>
      </c>
      <c r="W67" s="41">
        <f>IF(V67=0,0,MAXA(VLOOKUP(V67,V$23:W$49,2),0))</f>
        <v>30.000000000000043</v>
      </c>
      <c r="X67" s="9" t="s">
        <v>8</v>
      </c>
      <c r="Y67">
        <f>IF(X67=" ",0,MAXA(VLOOKUP(X67,X$23:Y$49,2),0))</f>
        <v>1234</v>
      </c>
      <c r="Z67" s="44">
        <f>IF(Y67=0,0,MAXA(VLOOKUP(Y67,Y$23:Z$49,2),0))</f>
        <v>32.999999999999993</v>
      </c>
      <c r="AA67" s="45" t="s">
        <v>9</v>
      </c>
      <c r="AB67">
        <f t="shared" si="0"/>
        <v>1243</v>
      </c>
      <c r="AC67" s="50">
        <f t="shared" si="1"/>
        <v>50</v>
      </c>
      <c r="AD67" s="7">
        <v>20</v>
      </c>
      <c r="AE67" s="11" t="s">
        <v>42</v>
      </c>
      <c r="AG67" s="11" t="s">
        <v>42</v>
      </c>
      <c r="AH67" s="14">
        <v>25</v>
      </c>
      <c r="AI67" s="14">
        <v>40</v>
      </c>
      <c r="AJ67" s="14">
        <v>35</v>
      </c>
      <c r="AK67" s="16">
        <f>SUM(AH67:AJ67)</f>
        <v>100</v>
      </c>
      <c r="AL67" s="18">
        <f t="shared" ref="AL67" si="3">SUM(AD67,AE67:AG67,)</f>
        <v>20</v>
      </c>
      <c r="AM67" s="20">
        <f>SUM(H67,K67,N67,Q67,T67,W67,Z67,AC67)</f>
        <v>343.00000000000006</v>
      </c>
      <c r="AN67" s="4">
        <f>SUM(AK67,AL67,AM67)</f>
        <v>463.00000000000006</v>
      </c>
      <c r="AP67" s="6"/>
      <c r="AQ67" s="6"/>
    </row>
    <row r="68" spans="1:43" x14ac:dyDescent="0.2">
      <c r="A68">
        <v>122</v>
      </c>
      <c r="B68" s="56">
        <v>512</v>
      </c>
      <c r="C68" t="s">
        <v>83</v>
      </c>
      <c r="D68" t="s">
        <v>84</v>
      </c>
      <c r="E68" s="4" t="s">
        <v>110</v>
      </c>
      <c r="F68" s="24" t="s">
        <v>20</v>
      </c>
      <c r="G68">
        <f>IF(F68=" ",0,MAXA(VLOOKUP(F68,F$23:G$49,2),0))</f>
        <v>3124</v>
      </c>
      <c r="H68" s="27">
        <f>IF(G68=0,0,MAXA(VLOOKUP(G68,G$23:H$49,2),0))</f>
        <v>46</v>
      </c>
      <c r="I68" s="30" t="s">
        <v>25</v>
      </c>
      <c r="J68">
        <f>IF(I68=" ",0,MAXA(VLOOKUP(I68,I$23:J$49,2),0))</f>
        <v>3421</v>
      </c>
      <c r="K68" s="35">
        <f>IF(J68=0,0,MAXA(VLOOKUP(J68,J$23:K$49,2),0))</f>
        <v>38</v>
      </c>
      <c r="L68" s="37" t="s">
        <v>27</v>
      </c>
      <c r="M68">
        <f>IF(L68=" ",0,MAXA(VLOOKUP(L68,L$23:M$49,2),0))</f>
        <v>4132</v>
      </c>
      <c r="N68" s="41">
        <f>IF(M68=0,0,MAXA(VLOOKUP(M68,M$23:N$49,2),0))</f>
        <v>45</v>
      </c>
      <c r="O68" s="9" t="s">
        <v>29</v>
      </c>
      <c r="P68">
        <f>IF(O68=" ",0,MAXA(VLOOKUP(O68,O$23:P$49,2),0))</f>
        <v>4312</v>
      </c>
      <c r="Q68" s="44">
        <f>IF(P68=0,0,MAXA(VLOOKUP(P68,P$23:Q$49,2),0))</f>
        <v>23</v>
      </c>
      <c r="R68" s="45" t="s">
        <v>23</v>
      </c>
      <c r="S68">
        <f>IF(R68=" ",0,MAXA(VLOOKUP(R68,R$23:S$49,2),0))</f>
        <v>3241</v>
      </c>
      <c r="T68" s="50">
        <f>IF(S68=0,0,MAXA(VLOOKUP(S68,S$23:T$49,2),0))</f>
        <v>32.000000000000021</v>
      </c>
      <c r="U68" s="37" t="s">
        <v>15</v>
      </c>
      <c r="V68">
        <f>IF(U68=" ",0,MAXA(VLOOKUP(U68,U$23:V$49,2),0))</f>
        <v>2143</v>
      </c>
      <c r="W68" s="41">
        <f>IF(V68=0,0,MAXA(VLOOKUP(V68,V$23:W$49,2),0))</f>
        <v>42.000000000000014</v>
      </c>
      <c r="X68" s="9" t="s">
        <v>18</v>
      </c>
      <c r="Y68">
        <f>IF(X68=" ",0,MAXA(VLOOKUP(X68,X$23:Y$49,2),0))</f>
        <v>2413</v>
      </c>
      <c r="Z68" s="44">
        <f>IF(Y68=0,0,MAXA(VLOOKUP(Y68,Y$23:Z$49,2),0))</f>
        <v>40</v>
      </c>
      <c r="AA68" s="45" t="s">
        <v>9</v>
      </c>
      <c r="AB68">
        <f t="shared" si="0"/>
        <v>1243</v>
      </c>
      <c r="AC68" s="50">
        <f t="shared" si="1"/>
        <v>50</v>
      </c>
      <c r="AD68" s="7">
        <v>20</v>
      </c>
      <c r="AH68" s="14">
        <v>30</v>
      </c>
      <c r="AI68" s="14">
        <v>34</v>
      </c>
      <c r="AJ68" s="14">
        <v>25</v>
      </c>
      <c r="AK68" s="16">
        <f>SUM(AH68:AJ68)</f>
        <v>89</v>
      </c>
      <c r="AL68" s="18">
        <f t="shared" ref="AL68:AL75" si="4">SUM(AD68,AE68:AG68,)</f>
        <v>20</v>
      </c>
      <c r="AM68" s="20">
        <f>SUM(H68,K68,N68,Q68,T68,W68,Z68,AC68)</f>
        <v>316.00000000000006</v>
      </c>
      <c r="AN68" s="4">
        <f>SUM(AK68,AL68,AM68)</f>
        <v>425.00000000000006</v>
      </c>
      <c r="AP68" s="6"/>
      <c r="AQ68" s="6"/>
    </row>
    <row r="69" spans="1:43" x14ac:dyDescent="0.2">
      <c r="A69">
        <v>123</v>
      </c>
      <c r="B69" s="56">
        <v>513</v>
      </c>
      <c r="C69" t="s">
        <v>85</v>
      </c>
      <c r="D69" t="s">
        <v>86</v>
      </c>
      <c r="E69" s="4" t="s">
        <v>110</v>
      </c>
      <c r="F69" s="24" t="s">
        <v>13</v>
      </c>
      <c r="G69">
        <f>IF(F69=" ",0,MAXA(VLOOKUP(F69,F$23:G$49,2),0))</f>
        <v>1432</v>
      </c>
      <c r="H69" s="27">
        <f>IF(G69=0,0,MAXA(VLOOKUP(G69,G$23:H$49,2),0))</f>
        <v>22.000000000000028</v>
      </c>
      <c r="I69" s="30" t="s">
        <v>12</v>
      </c>
      <c r="J69">
        <f>IF(I69=" ",0,MAXA(VLOOKUP(I69,I$23:J$49,2),0))</f>
        <v>1423</v>
      </c>
      <c r="K69" s="35">
        <f>IF(J69=0,0,MAXA(VLOOKUP(J69,J$23:K$49,2),0))</f>
        <v>26</v>
      </c>
      <c r="L69" s="37" t="s">
        <v>15</v>
      </c>
      <c r="M69">
        <f>IF(L69=" ",0,MAXA(VLOOKUP(L69,L$23:M$49,2),0))</f>
        <v>2143</v>
      </c>
      <c r="N69" s="41">
        <f>IF(M69=0,0,MAXA(VLOOKUP(M69,M$23:N$49,2),0))</f>
        <v>40</v>
      </c>
      <c r="O69" s="9" t="s">
        <v>14</v>
      </c>
      <c r="P69">
        <f>IF(O69=" ",0,MAXA(VLOOKUP(O69,O$23:P$49,2),0))</f>
        <v>2134</v>
      </c>
      <c r="Q69" s="44">
        <f>IF(P69=0,0,MAXA(VLOOKUP(P69,P$23:Q$49,2),0))</f>
        <v>40</v>
      </c>
      <c r="R69" s="45" t="s">
        <v>11</v>
      </c>
      <c r="S69">
        <f>IF(R69=" ",0,MAXA(VLOOKUP(R69,R$23:S$49,2),0))</f>
        <v>1342</v>
      </c>
      <c r="T69" s="50">
        <f>IF(S69=0,0,MAXA(VLOOKUP(S69,S$23:T$49,2),0))</f>
        <v>42.000000000000014</v>
      </c>
      <c r="U69" s="37" t="s">
        <v>17</v>
      </c>
      <c r="V69">
        <f>IF(U69=" ",0,MAXA(VLOOKUP(U69,U$23:V$49,2),0))</f>
        <v>2341</v>
      </c>
      <c r="W69" s="41">
        <f>IF(V69=0,0,MAXA(VLOOKUP(V69,V$23:W$49,2),0))</f>
        <v>46.000000000000014</v>
      </c>
      <c r="X69" s="9" t="s">
        <v>12</v>
      </c>
      <c r="Y69">
        <f>IF(X69=" ",0,MAXA(VLOOKUP(X69,X$23:Y$49,2),0))</f>
        <v>1423</v>
      </c>
      <c r="Z69" s="44">
        <f>IF(Y69=0,0,MAXA(VLOOKUP(Y69,Y$23:Z$49,2),0))</f>
        <v>48</v>
      </c>
      <c r="AA69" s="45" t="s">
        <v>9</v>
      </c>
      <c r="AB69">
        <f t="shared" si="0"/>
        <v>1243</v>
      </c>
      <c r="AC69" s="50">
        <f t="shared" si="1"/>
        <v>50</v>
      </c>
      <c r="AD69" s="7">
        <v>30</v>
      </c>
      <c r="AH69" s="14">
        <v>34</v>
      </c>
      <c r="AI69" s="14">
        <v>35</v>
      </c>
      <c r="AJ69" s="14">
        <v>37</v>
      </c>
      <c r="AK69" s="16">
        <f>SUM(AH69:AJ69)</f>
        <v>106</v>
      </c>
      <c r="AL69" s="18">
        <f t="shared" si="4"/>
        <v>30</v>
      </c>
      <c r="AM69" s="20">
        <f>SUM(H69,K69,N69,Q69,T69,W69,Z69,AC69)</f>
        <v>314.00000000000006</v>
      </c>
      <c r="AN69" s="4">
        <f>SUM(AK69,AL69,AM69)</f>
        <v>450.00000000000006</v>
      </c>
      <c r="AP69" s="6"/>
      <c r="AQ69" s="6"/>
    </row>
    <row r="70" spans="1:43" ht="25.5" x14ac:dyDescent="0.2">
      <c r="A70" s="57" t="s">
        <v>134</v>
      </c>
      <c r="B70" s="56" t="s">
        <v>132</v>
      </c>
      <c r="C70" t="s">
        <v>133</v>
      </c>
      <c r="D70" t="s">
        <v>113</v>
      </c>
      <c r="E70" s="4" t="s">
        <v>110</v>
      </c>
      <c r="F70" s="24" t="s">
        <v>16</v>
      </c>
      <c r="G70">
        <f>IF(F70=" ",0,MAXA(VLOOKUP(F70,F$23:G$49,2),0))</f>
        <v>2314</v>
      </c>
      <c r="H70" s="27">
        <f>IF(G70=0,0,MAXA(VLOOKUP(G70,G$23:H$49,2),0))</f>
        <v>48</v>
      </c>
      <c r="I70" s="30" t="s">
        <v>20</v>
      </c>
      <c r="J70">
        <f>IF(I70=" ",0,MAXA(VLOOKUP(I70,I$23:J$49,2),0))</f>
        <v>3124</v>
      </c>
      <c r="K70" s="35">
        <f>IF(J70=0,0,MAXA(VLOOKUP(J70,J$23:K$49,2),0))</f>
        <v>48</v>
      </c>
      <c r="L70" s="37" t="s">
        <v>30</v>
      </c>
      <c r="M70">
        <f>IF(L70=" ",0,MAXA(VLOOKUP(L70,L$23:M$49,2),0))</f>
        <v>4321</v>
      </c>
      <c r="N70" s="41">
        <f>IF(M70=0,0,MAXA(VLOOKUP(M70,M$23:N$49,2),0))</f>
        <v>36</v>
      </c>
      <c r="O70" s="9" t="s">
        <v>28</v>
      </c>
      <c r="P70">
        <f>IF(O70=" ",0,MAXA(VLOOKUP(O70,O$23:P$49,2),0))</f>
        <v>4213</v>
      </c>
      <c r="Q70" s="44">
        <f>IF(P70=0,0,MAXA(VLOOKUP(P70,P$23:Q$49,2),0))</f>
        <v>15</v>
      </c>
      <c r="R70" s="45" t="s">
        <v>17</v>
      </c>
      <c r="S70">
        <f>IF(R70=" ",0,MAXA(VLOOKUP(R70,R$23:S$49,2),0))</f>
        <v>2341</v>
      </c>
      <c r="T70" s="50">
        <f>IF(S70=0,0,MAXA(VLOOKUP(S70,S$23:T$49,2),0))</f>
        <v>36.000000000000014</v>
      </c>
      <c r="U70" s="37" t="s">
        <v>15</v>
      </c>
      <c r="V70">
        <f>IF(U70=" ",0,MAXA(VLOOKUP(U70,U$23:V$49,2),0))</f>
        <v>2143</v>
      </c>
      <c r="W70" s="41">
        <f>IF(V70=0,0,MAXA(VLOOKUP(V70,V$23:W$49,2),0))</f>
        <v>42.000000000000014</v>
      </c>
      <c r="X70" s="9" t="s">
        <v>21</v>
      </c>
      <c r="Y70">
        <f>IF(X70=" ",0,MAXA(VLOOKUP(X70,X$23:Y$49,2),0))</f>
        <v>3142</v>
      </c>
      <c r="Z70" s="44">
        <f>IF(Y70=0,0,MAXA(VLOOKUP(Y70,Y$23:Z$49,2),0))</f>
        <v>28.999999999999979</v>
      </c>
      <c r="AA70" s="45" t="s">
        <v>8</v>
      </c>
      <c r="AB70">
        <f t="shared" si="0"/>
        <v>1234</v>
      </c>
      <c r="AC70" s="50">
        <f t="shared" si="1"/>
        <v>47.999999999999972</v>
      </c>
      <c r="AD70" s="7">
        <v>10</v>
      </c>
      <c r="AL70" s="18">
        <f t="shared" si="4"/>
        <v>10</v>
      </c>
      <c r="AP70" s="6"/>
      <c r="AQ70" s="6"/>
    </row>
    <row r="71" spans="1:43" x14ac:dyDescent="0.2">
      <c r="B71" s="56"/>
      <c r="AP71" s="6"/>
      <c r="AQ71" s="6"/>
    </row>
    <row r="72" spans="1:43" x14ac:dyDescent="0.2">
      <c r="A72">
        <v>141</v>
      </c>
      <c r="B72" s="56">
        <v>521</v>
      </c>
      <c r="C72" t="s">
        <v>87</v>
      </c>
      <c r="D72" t="s">
        <v>88</v>
      </c>
      <c r="E72" s="4" t="s">
        <v>111</v>
      </c>
      <c r="F72" s="24" t="s">
        <v>17</v>
      </c>
      <c r="G72">
        <f>IF(F72=" ",0,MAXA(VLOOKUP(F72,F$23:G$49,2),0))</f>
        <v>2341</v>
      </c>
      <c r="H72" s="27">
        <f>IF(G72=0,0,MAXA(VLOOKUP(G72,G$23:H$49,2),0))</f>
        <v>44.000000000000014</v>
      </c>
      <c r="I72" s="30" t="s">
        <v>22</v>
      </c>
      <c r="J72">
        <f>IF(I72=" ",0,MAXA(VLOOKUP(I72,I$23:J$49,2),0))</f>
        <v>3214</v>
      </c>
      <c r="K72" s="35">
        <f>IF(J72=0,0,MAXA(VLOOKUP(J72,J$23:K$49,2),0))</f>
        <v>50</v>
      </c>
      <c r="L72" s="37" t="s">
        <v>26</v>
      </c>
      <c r="M72">
        <f>IF(L72=" ",0,MAXA(VLOOKUP(L72,L$23:M$49,2),0))</f>
        <v>4123</v>
      </c>
      <c r="N72" s="41">
        <f>IF(M72=0,0,MAXA(VLOOKUP(M72,M$23:N$49,2),0))</f>
        <v>50</v>
      </c>
      <c r="O72" s="9" t="s">
        <v>11</v>
      </c>
      <c r="P72">
        <f>IF(O72=" ",0,MAXA(VLOOKUP(O72,O$23:P$49,2),0))</f>
        <v>1342</v>
      </c>
      <c r="Q72" s="44">
        <f>IF(P72=0,0,MAXA(VLOOKUP(P72,P$23:Q$49,2),0))</f>
        <v>45</v>
      </c>
      <c r="R72" s="45" t="s">
        <v>25</v>
      </c>
      <c r="S72">
        <f>IF(R72=" ",0,MAXA(VLOOKUP(R72,R$23:S$49,2),0))</f>
        <v>3421</v>
      </c>
      <c r="T72" s="50">
        <f>IF(S72=0,0,MAXA(VLOOKUP(S72,S$23:T$49,2),0))</f>
        <v>30.000000000000021</v>
      </c>
      <c r="U72" s="37" t="s">
        <v>15</v>
      </c>
      <c r="V72">
        <f>IF(U72=" ",0,MAXA(VLOOKUP(U72,U$23:V$49,2),0))</f>
        <v>2143</v>
      </c>
      <c r="W72" s="41">
        <f>IF(V72=0,0,MAXA(VLOOKUP(V72,V$23:W$49,2),0))</f>
        <v>42.000000000000014</v>
      </c>
      <c r="X72" s="9" t="s">
        <v>12</v>
      </c>
      <c r="Y72">
        <f>IF(X72=" ",0,MAXA(VLOOKUP(X72,X$23:Y$49,2),0))</f>
        <v>1423</v>
      </c>
      <c r="Z72" s="44">
        <f>IF(Y72=0,0,MAXA(VLOOKUP(Y72,Y$23:Z$49,2),0))</f>
        <v>48</v>
      </c>
      <c r="AA72" s="45" t="s">
        <v>9</v>
      </c>
      <c r="AB72">
        <f>IF(AA72=" ",0,MAXA(VLOOKUP(AA72,AA$23:AB$49,2),0))</f>
        <v>1243</v>
      </c>
      <c r="AC72" s="50">
        <f>IF(AB72=0,0,MAXA(VLOOKUP(AB72,AB$23:AC$49,2),0))</f>
        <v>50</v>
      </c>
      <c r="AD72" s="7">
        <v>20</v>
      </c>
      <c r="AH72" s="14">
        <v>38</v>
      </c>
      <c r="AI72" s="14">
        <v>38</v>
      </c>
      <c r="AJ72" s="14">
        <v>42</v>
      </c>
      <c r="AK72" s="16">
        <f>SUM(AH72:AJ72)</f>
        <v>118</v>
      </c>
      <c r="AL72" s="18">
        <f t="shared" si="4"/>
        <v>20</v>
      </c>
      <c r="AM72" s="20">
        <f>SUM(H72,K72,N72,Q72,T72,W72,Z72,AC72)</f>
        <v>359.00000000000006</v>
      </c>
      <c r="AN72" s="4">
        <f>SUM(AK72,AL72,AM72)</f>
        <v>497.00000000000006</v>
      </c>
      <c r="AP72" s="6"/>
      <c r="AQ72" s="6"/>
    </row>
    <row r="73" spans="1:43" x14ac:dyDescent="0.2">
      <c r="A73">
        <v>142</v>
      </c>
      <c r="B73" s="56">
        <v>522</v>
      </c>
      <c r="C73" t="s">
        <v>89</v>
      </c>
      <c r="D73" t="s">
        <v>74</v>
      </c>
      <c r="E73" s="4" t="s">
        <v>111</v>
      </c>
      <c r="F73" s="24" t="s">
        <v>17</v>
      </c>
      <c r="G73">
        <f>IF(F73=" ",0,MAXA(VLOOKUP(F73,F$23:G$49,2),0))</f>
        <v>2341</v>
      </c>
      <c r="H73" s="27">
        <f>IF(G73=0,0,MAXA(VLOOKUP(G73,G$23:H$49,2),0))</f>
        <v>44.000000000000014</v>
      </c>
      <c r="I73" s="30" t="s">
        <v>14</v>
      </c>
      <c r="J73">
        <f>IF(I73=" ",0,MAXA(VLOOKUP(I73,I$23:J$49,2),0))</f>
        <v>2134</v>
      </c>
      <c r="K73" s="35">
        <f>IF(J73=0,0,MAXA(VLOOKUP(J73,J$23:K$49,2),0))</f>
        <v>44</v>
      </c>
      <c r="L73" s="37" t="s">
        <v>28</v>
      </c>
      <c r="M73">
        <f>IF(L73=" ",0,MAXA(VLOOKUP(L73,L$23:M$49,2),0))</f>
        <v>4213</v>
      </c>
      <c r="N73" s="41">
        <f>IF(M73=0,0,MAXA(VLOOKUP(M73,M$23:N$49,2),0))</f>
        <v>48</v>
      </c>
      <c r="O73" s="9" t="s">
        <v>20</v>
      </c>
      <c r="P73">
        <f>IF(O73=" ",0,MAXA(VLOOKUP(O73,O$23:P$49,2),0))</f>
        <v>3124</v>
      </c>
      <c r="Q73" s="44">
        <f>IF(P73=0,0,MAXA(VLOOKUP(P73,P$23:Q$49,2),0))</f>
        <v>48</v>
      </c>
      <c r="R73" s="45" t="s">
        <v>21</v>
      </c>
      <c r="S73">
        <f>IF(R73=" ",0,MAXA(VLOOKUP(R73,R$23:S$49,2),0))</f>
        <v>3142</v>
      </c>
      <c r="T73" s="50">
        <f>IF(S73=0,0,MAXA(VLOOKUP(S73,S$23:T$49,2),0))</f>
        <v>36.000000000000021</v>
      </c>
      <c r="U73" s="37" t="s">
        <v>14</v>
      </c>
      <c r="V73">
        <f>IF(U73=" ",0,MAXA(VLOOKUP(U73,U$23:V$49,2),0))</f>
        <v>2134</v>
      </c>
      <c r="W73" s="41">
        <f>IF(V73=0,0,MAXA(VLOOKUP(V73,V$23:W$49,2),0))</f>
        <v>48</v>
      </c>
      <c r="X73" s="9" t="s">
        <v>12</v>
      </c>
      <c r="Y73">
        <f>IF(X73=" ",0,MAXA(VLOOKUP(X73,X$23:Y$49,2),0))</f>
        <v>1423</v>
      </c>
      <c r="Z73" s="44">
        <f>IF(Y73=0,0,MAXA(VLOOKUP(Y73,Y$23:Z$49,2),0))</f>
        <v>48</v>
      </c>
      <c r="AA73" s="45" t="s">
        <v>9</v>
      </c>
      <c r="AB73">
        <f>IF(AA73=" ",0,MAXA(VLOOKUP(AA73,AA$23:AB$49,2),0))</f>
        <v>1243</v>
      </c>
      <c r="AC73" s="50">
        <f>IF(AB73=0,0,MAXA(VLOOKUP(AB73,AB$23:AC$49,2),0))</f>
        <v>50</v>
      </c>
      <c r="AD73" s="7">
        <v>40</v>
      </c>
      <c r="AH73" s="14">
        <v>46</v>
      </c>
      <c r="AI73" s="14">
        <v>45</v>
      </c>
      <c r="AJ73" s="14">
        <v>47</v>
      </c>
      <c r="AK73" s="16">
        <f>SUM(AH73:AJ73)</f>
        <v>138</v>
      </c>
      <c r="AL73" s="18">
        <f t="shared" si="4"/>
        <v>40</v>
      </c>
      <c r="AM73" s="20">
        <f>SUM(H73,K73,N73,Q73,T73,W73,Z73,AC73)</f>
        <v>366</v>
      </c>
      <c r="AN73" s="4">
        <f>SUM(AK73,AL73,AM73)</f>
        <v>544</v>
      </c>
      <c r="AP73" s="6"/>
      <c r="AQ73" s="6"/>
    </row>
    <row r="74" spans="1:43" x14ac:dyDescent="0.2">
      <c r="A74">
        <v>143</v>
      </c>
      <c r="B74" s="56">
        <v>523</v>
      </c>
      <c r="C74" t="s">
        <v>67</v>
      </c>
      <c r="D74" t="s">
        <v>90</v>
      </c>
      <c r="E74" s="4" t="s">
        <v>111</v>
      </c>
      <c r="F74" s="24" t="s">
        <v>17</v>
      </c>
      <c r="G74">
        <f>IF(F74=" ",0,MAXA(VLOOKUP(F74,F$23:G$49,2),0))</f>
        <v>2341</v>
      </c>
      <c r="H74" s="27">
        <f>IF(G74=0,0,MAXA(VLOOKUP(G74,G$23:H$49,2),0))</f>
        <v>44.000000000000014</v>
      </c>
      <c r="I74" s="30" t="s">
        <v>20</v>
      </c>
      <c r="J74">
        <f>IF(I74=" ",0,MAXA(VLOOKUP(I74,I$23:J$49,2),0))</f>
        <v>3124</v>
      </c>
      <c r="K74" s="35">
        <f>IF(J74=0,0,MAXA(VLOOKUP(J74,J$23:K$49,2),0))</f>
        <v>48</v>
      </c>
      <c r="L74" s="37" t="s">
        <v>4</v>
      </c>
      <c r="M74">
        <f>IF(L74=" ",0,MAXA(VLOOKUP(L74,L$23:M$49,2),0))</f>
        <v>4231</v>
      </c>
      <c r="N74" s="41">
        <f>IF(M74=0,0,MAXA(VLOOKUP(M74,M$23:N$49,2),0))</f>
        <v>41</v>
      </c>
      <c r="O74" s="9" t="s">
        <v>20</v>
      </c>
      <c r="P74">
        <f>IF(O74=" ",0,MAXA(VLOOKUP(O74,O$23:P$49,2),0))</f>
        <v>3124</v>
      </c>
      <c r="Q74" s="44">
        <f>IF(P74=0,0,MAXA(VLOOKUP(P74,P$23:Q$49,2),0))</f>
        <v>48</v>
      </c>
      <c r="R74" s="45" t="s">
        <v>15</v>
      </c>
      <c r="S74">
        <f>IF(R74=" ",0,MAXA(VLOOKUP(R74,R$23:S$49,2),0))</f>
        <v>2143</v>
      </c>
      <c r="T74" s="50">
        <f>IF(S74=0,0,MAXA(VLOOKUP(S74,S$23:T$49,2),0))</f>
        <v>48</v>
      </c>
      <c r="U74" s="37" t="s">
        <v>18</v>
      </c>
      <c r="V74">
        <f>IF(U74=" ",0,MAXA(VLOOKUP(U74,U$23:V$49,2),0))</f>
        <v>2413</v>
      </c>
      <c r="W74" s="41">
        <f>IF(V74=0,0,MAXA(VLOOKUP(V74,V$23:W$49,2),0))</f>
        <v>38.000000000000028</v>
      </c>
      <c r="X74" s="9" t="s">
        <v>10</v>
      </c>
      <c r="Y74">
        <f>IF(X74=" ",0,MAXA(VLOOKUP(X74,X$23:Y$49,2),0))</f>
        <v>1324</v>
      </c>
      <c r="Z74" s="44">
        <f>IF(Y74=0,0,MAXA(VLOOKUP(Y74,Y$23:Z$49,2),0))</f>
        <v>29.999999999999986</v>
      </c>
      <c r="AA74" s="45" t="s">
        <v>9</v>
      </c>
      <c r="AB74">
        <f>IF(AA74=" ",0,MAXA(VLOOKUP(AA74,AA$23:AB$49,2),0))</f>
        <v>1243</v>
      </c>
      <c r="AC74" s="50">
        <f>IF(AB74=0,0,MAXA(VLOOKUP(AB74,AB$23:AC$49,2),0))</f>
        <v>50</v>
      </c>
      <c r="AD74" s="7">
        <v>30</v>
      </c>
      <c r="AE74" s="11" t="s">
        <v>42</v>
      </c>
      <c r="AG74" s="11" t="s">
        <v>42</v>
      </c>
      <c r="AH74" s="14">
        <v>39</v>
      </c>
      <c r="AI74" s="14">
        <v>40</v>
      </c>
      <c r="AJ74" s="14">
        <v>37</v>
      </c>
      <c r="AK74" s="16">
        <f>SUM(AH74:AJ74)</f>
        <v>116</v>
      </c>
      <c r="AL74" s="18">
        <f t="shared" si="4"/>
        <v>30</v>
      </c>
      <c r="AM74" s="20">
        <f>SUM(H74,K74,N74,Q74,T74,W74,Z74,AC74)</f>
        <v>347</v>
      </c>
      <c r="AN74" s="4">
        <f>SUM(AK74,AL74,AM74)</f>
        <v>493</v>
      </c>
      <c r="AP74" s="6"/>
      <c r="AQ74" s="6"/>
    </row>
    <row r="75" spans="1:43" x14ac:dyDescent="0.2">
      <c r="A75">
        <v>144</v>
      </c>
      <c r="B75" s="56">
        <v>524</v>
      </c>
      <c r="C75" t="s">
        <v>91</v>
      </c>
      <c r="D75" t="s">
        <v>92</v>
      </c>
      <c r="E75" s="4" t="s">
        <v>111</v>
      </c>
      <c r="F75" s="24" t="s">
        <v>16</v>
      </c>
      <c r="G75">
        <f>IF(F75=" ",0,MAXA(VLOOKUP(F75,F$23:G$49,2),0))</f>
        <v>2314</v>
      </c>
      <c r="H75" s="27">
        <f>IF(G75=0,0,MAXA(VLOOKUP(G75,G$23:H$49,2),0))</f>
        <v>48</v>
      </c>
      <c r="I75" s="30" t="s">
        <v>9</v>
      </c>
      <c r="J75">
        <f>IF(I75=" ",0,MAXA(VLOOKUP(I75,I$23:J$49,2),0))</f>
        <v>1243</v>
      </c>
      <c r="K75" s="35">
        <f>IF(J75=0,0,MAXA(VLOOKUP(J75,J$23:K$49,2),0))</f>
        <v>33</v>
      </c>
      <c r="L75" s="37" t="s">
        <v>12</v>
      </c>
      <c r="M75">
        <f>IF(L75=" ",0,MAXA(VLOOKUP(L75,L$23:M$49,2),0))</f>
        <v>1423</v>
      </c>
      <c r="N75" s="41">
        <f>IF(M75=0,0,MAXA(VLOOKUP(M75,M$23:N$49,2),0))</f>
        <v>47</v>
      </c>
      <c r="O75" s="9" t="s">
        <v>24</v>
      </c>
      <c r="P75">
        <f>IF(O75=" ",0,MAXA(VLOOKUP(O75,O$23:P$49,2),0))</f>
        <v>3412</v>
      </c>
      <c r="Q75" s="44">
        <f>IF(P75=0,0,MAXA(VLOOKUP(P75,P$23:Q$49,2),0))</f>
        <v>32</v>
      </c>
      <c r="R75" s="45" t="s">
        <v>8</v>
      </c>
      <c r="S75">
        <f>IF(R75=" ",0,MAXA(VLOOKUP(R75,R$23:S$49,2),0))</f>
        <v>1234</v>
      </c>
      <c r="T75" s="50">
        <f>IF(S75=0,0,MAXA(VLOOKUP(S75,S$23:T$49,2),0))</f>
        <v>48.000000000000007</v>
      </c>
      <c r="U75" s="37" t="s">
        <v>19</v>
      </c>
      <c r="V75">
        <f>IF(U75=" ",0,MAXA(VLOOKUP(U75,U$23:V$49,2),0))</f>
        <v>2431</v>
      </c>
      <c r="W75" s="41">
        <f>IF(V75=0,0,MAXA(VLOOKUP(V75,V$23:W$49,2),0))</f>
        <v>40.000000000000028</v>
      </c>
      <c r="X75" s="9" t="s">
        <v>26</v>
      </c>
      <c r="Y75">
        <f>IF(X75=" ",0,MAXA(VLOOKUP(X75,X$23:Y$49,2),0))</f>
        <v>4123</v>
      </c>
      <c r="Z75" s="44">
        <f>IF(Y75=0,0,MAXA(VLOOKUP(Y75,Y$23:Z$49,2),0))</f>
        <v>50</v>
      </c>
      <c r="AA75" s="45" t="s">
        <v>10</v>
      </c>
      <c r="AB75">
        <f>IF(AA75=" ",0,MAXA(VLOOKUP(AA75,AA$23:AB$49,2),0))</f>
        <v>1324</v>
      </c>
      <c r="AC75" s="50">
        <f>IF(AB75=0,0,MAXA(VLOOKUP(AB75,AB$23:AC$49,2),0))</f>
        <v>40.999999999999943</v>
      </c>
      <c r="AD75" s="7">
        <v>30</v>
      </c>
      <c r="AE75" s="11" t="s">
        <v>42</v>
      </c>
      <c r="AG75" s="11" t="s">
        <v>42</v>
      </c>
      <c r="AH75" s="14">
        <v>38</v>
      </c>
      <c r="AI75" s="14">
        <v>40</v>
      </c>
      <c r="AJ75" s="14">
        <v>42</v>
      </c>
      <c r="AK75" s="16">
        <f>SUM(AH75:AJ75)</f>
        <v>120</v>
      </c>
      <c r="AL75" s="18">
        <f t="shared" si="4"/>
        <v>30</v>
      </c>
      <c r="AM75" s="20">
        <f>SUM(H75,K75,N75,Q75,T75,W75,Z75,AC75)</f>
        <v>338.99999999999994</v>
      </c>
      <c r="AN75" s="4">
        <f>SUM(AK75,AL75,AM75)</f>
        <v>488.99999999999994</v>
      </c>
      <c r="AP75" s="6"/>
      <c r="AQ75" s="6"/>
    </row>
    <row r="76" spans="1:43" x14ac:dyDescent="0.2">
      <c r="B76" s="56"/>
      <c r="AP76" s="6"/>
      <c r="AQ76" s="6"/>
    </row>
    <row r="77" spans="1:43" x14ac:dyDescent="0.2">
      <c r="B77" s="56"/>
      <c r="AP77" s="6"/>
      <c r="AQ77" s="6"/>
    </row>
    <row r="78" spans="1:43" x14ac:dyDescent="0.2">
      <c r="B78" s="56">
        <v>541</v>
      </c>
      <c r="C78" t="s">
        <v>51</v>
      </c>
      <c r="D78" t="s">
        <v>69</v>
      </c>
      <c r="E78" s="4" t="s">
        <v>93</v>
      </c>
      <c r="F78" s="24" t="s">
        <v>20</v>
      </c>
      <c r="G78">
        <f>IF(F78=" ",0,MAXA(VLOOKUP(F78,F$23:G$49,2),0))</f>
        <v>3124</v>
      </c>
      <c r="H78" s="27">
        <f>IF(G78=0,0,MAXA(VLOOKUP(G78,G$23:H$49,2),0))</f>
        <v>46</v>
      </c>
      <c r="I78" s="30" t="s">
        <v>10</v>
      </c>
      <c r="J78">
        <f>IF(I78=" ",0,MAXA(VLOOKUP(I78,I$23:J$49,2),0))</f>
        <v>1324</v>
      </c>
      <c r="K78" s="35">
        <f>IF(J78=0,0,MAXA(VLOOKUP(J78,J$23:K$49,2),0))</f>
        <v>44</v>
      </c>
      <c r="L78" s="37" t="s">
        <v>26</v>
      </c>
      <c r="M78">
        <f>IF(L78=" ",0,MAXA(VLOOKUP(L78,L$23:M$49,2),0))</f>
        <v>4123</v>
      </c>
      <c r="N78" s="41">
        <f>IF(M78=0,0,MAXA(VLOOKUP(M78,M$23:N$49,2),0))</f>
        <v>50</v>
      </c>
      <c r="O78" s="9" t="s">
        <v>11</v>
      </c>
      <c r="P78">
        <f>IF(O78=" ",0,MAXA(VLOOKUP(O78,O$23:P$49,2),0))</f>
        <v>1342</v>
      </c>
      <c r="Q78" s="44">
        <f>IF(P78=0,0,MAXA(VLOOKUP(P78,P$23:Q$49,2),0))</f>
        <v>45</v>
      </c>
      <c r="R78" s="45" t="s">
        <v>10</v>
      </c>
      <c r="S78">
        <f>IF(R78=" ",0,MAXA(VLOOKUP(R78,R$23:S$49,2),0))</f>
        <v>1324</v>
      </c>
      <c r="T78" s="50">
        <f>IF(S78=0,0,MAXA(VLOOKUP(S78,S$23:T$49,2),0))</f>
        <v>44.000000000000014</v>
      </c>
      <c r="U78" s="37" t="s">
        <v>17</v>
      </c>
      <c r="V78">
        <f>IF(U78=" ",0,MAXA(VLOOKUP(U78,U$23:V$49,2),0))</f>
        <v>2341</v>
      </c>
      <c r="W78" s="41">
        <f>IF(V78=0,0,MAXA(VLOOKUP(V78,V$23:W$49,2),0))</f>
        <v>46.000000000000014</v>
      </c>
      <c r="X78" s="9" t="s">
        <v>9</v>
      </c>
      <c r="Y78">
        <f>IF(X78=" ",0,MAXA(VLOOKUP(X78,X$23:Y$49,2),0))</f>
        <v>1243</v>
      </c>
      <c r="Z78" s="44">
        <f>IF(Y78=0,0,MAXA(VLOOKUP(Y78,Y$23:Z$49,2),0))</f>
        <v>42</v>
      </c>
      <c r="AA78" s="45" t="s">
        <v>9</v>
      </c>
      <c r="AB78">
        <f>IF(AA78=" ",0,MAXA(VLOOKUP(AA78,AA$23:AB$49,2),0))</f>
        <v>1243</v>
      </c>
      <c r="AC78" s="50">
        <f>IF(AB78=0,0,MAXA(VLOOKUP(AB78,AB$23:AC$49,2),0))</f>
        <v>50</v>
      </c>
      <c r="AD78" s="7">
        <v>25</v>
      </c>
      <c r="AE78" s="11" t="s">
        <v>42</v>
      </c>
      <c r="AG78" s="11" t="s">
        <v>42</v>
      </c>
      <c r="AI78" s="14">
        <v>35</v>
      </c>
      <c r="AJ78" s="14">
        <v>39</v>
      </c>
      <c r="AK78" s="16">
        <f>SUM(AH78:AJ78)</f>
        <v>74</v>
      </c>
      <c r="AL78" s="18">
        <f t="shared" ref="AL78:AL79" si="5">SUM(AD78,AE78:AG78,)</f>
        <v>25</v>
      </c>
      <c r="AM78" s="20">
        <f>SUM(H78,K78,N78,Q78,T78,W78,Z78,AC78)</f>
        <v>367</v>
      </c>
      <c r="AN78" s="4">
        <f>SUM(AK78,AL78,AM78)</f>
        <v>466</v>
      </c>
      <c r="AP78" s="6"/>
      <c r="AQ78" s="6"/>
    </row>
    <row r="79" spans="1:43" x14ac:dyDescent="0.2">
      <c r="B79" s="56">
        <v>542</v>
      </c>
      <c r="C79" t="s">
        <v>94</v>
      </c>
      <c r="D79" t="s">
        <v>70</v>
      </c>
      <c r="E79" s="4" t="s">
        <v>93</v>
      </c>
      <c r="F79" s="24" t="s">
        <v>25</v>
      </c>
      <c r="G79">
        <f>IF(F79=" ",0,MAXA(VLOOKUP(F79,F$23:G$49,2),0))</f>
        <v>3421</v>
      </c>
      <c r="H79" s="27">
        <f>IF(G79=0,0,MAXA(VLOOKUP(G79,G$23:H$49,2),0))</f>
        <v>38.000000000000028</v>
      </c>
      <c r="I79" s="30" t="s">
        <v>29</v>
      </c>
      <c r="J79">
        <f>IF(I79=" ",0,MAXA(VLOOKUP(I79,I$23:J$49,2),0))</f>
        <v>4312</v>
      </c>
      <c r="K79" s="35">
        <f>IF(J79=0,0,MAXA(VLOOKUP(J79,J$23:K$49,2),0))</f>
        <v>27</v>
      </c>
      <c r="L79" s="37" t="s">
        <v>8</v>
      </c>
      <c r="M79">
        <f>IF(L79=" ",0,MAXA(VLOOKUP(L79,L$23:M$49,2),0))</f>
        <v>1234</v>
      </c>
      <c r="N79" s="41">
        <f>IF(M79=0,0,MAXA(VLOOKUP(M79,M$23:N$49,2),0))</f>
        <v>32</v>
      </c>
      <c r="O79" s="9" t="s">
        <v>29</v>
      </c>
      <c r="P79">
        <f>IF(O79=" ",0,MAXA(VLOOKUP(O79,O$23:P$49,2),0))</f>
        <v>4312</v>
      </c>
      <c r="Q79" s="44">
        <f>IF(P79=0,0,MAXA(VLOOKUP(P79,P$23:Q$49,2),0))</f>
        <v>23</v>
      </c>
      <c r="R79" s="45" t="s">
        <v>22</v>
      </c>
      <c r="S79">
        <f>IF(R79=" ",0,MAXA(VLOOKUP(R79,R$23:S$49,2),0))</f>
        <v>3214</v>
      </c>
      <c r="T79" s="50">
        <f>IF(S79=0,0,MAXA(VLOOKUP(S79,S$23:T$49,2),0))</f>
        <v>36.000000000000021</v>
      </c>
      <c r="U79" s="37" t="s">
        <v>8</v>
      </c>
      <c r="V79">
        <f>IF(U79=" ",0,MAXA(VLOOKUP(U79,U$23:V$49,2),0))</f>
        <v>1234</v>
      </c>
      <c r="W79" s="41">
        <f>IF(V79=0,0,MAXA(VLOOKUP(V79,V$23:W$49,2),0))</f>
        <v>42</v>
      </c>
      <c r="X79" s="9" t="s">
        <v>14</v>
      </c>
      <c r="Y79">
        <f>IF(X79=" ",0,MAXA(VLOOKUP(X79,X$23:Y$49,2),0))</f>
        <v>2134</v>
      </c>
      <c r="Z79" s="44">
        <f>IF(Y79=0,0,MAXA(VLOOKUP(Y79,Y$23:Z$49,2),0))</f>
        <v>28.999999999999993</v>
      </c>
      <c r="AA79" s="45" t="s">
        <v>12</v>
      </c>
      <c r="AB79">
        <f>IF(AA79=" ",0,MAXA(VLOOKUP(AA79,AA$23:AB$49,2),0))</f>
        <v>1423</v>
      </c>
      <c r="AC79" s="50">
        <f>IF(AB79=0,0,MAXA(VLOOKUP(AB79,AB$23:AC$49,2),0))</f>
        <v>45</v>
      </c>
      <c r="AD79" s="7">
        <v>15</v>
      </c>
      <c r="AE79" s="11" t="s">
        <v>42</v>
      </c>
      <c r="AG79" s="11" t="s">
        <v>42</v>
      </c>
      <c r="AI79" s="14">
        <v>23</v>
      </c>
      <c r="AJ79" s="14">
        <v>25</v>
      </c>
      <c r="AK79" s="16">
        <f>SUM(AH79:AJ79)</f>
        <v>48</v>
      </c>
      <c r="AL79" s="18">
        <f t="shared" si="5"/>
        <v>15</v>
      </c>
      <c r="AM79" s="20">
        <f>SUM(H79,K79,N79,Q79,T79,W79,Z79,AC79)</f>
        <v>272.00000000000006</v>
      </c>
      <c r="AN79" s="4">
        <f>SUM(AK79,AL79,AM79)</f>
        <v>335.00000000000006</v>
      </c>
      <c r="AP79" s="6"/>
      <c r="AQ79" s="6"/>
    </row>
    <row r="80" spans="1:43" x14ac:dyDescent="0.2">
      <c r="B80" s="56">
        <v>543</v>
      </c>
      <c r="C80" t="s">
        <v>126</v>
      </c>
      <c r="D80" t="s">
        <v>95</v>
      </c>
      <c r="E80" s="4" t="s">
        <v>93</v>
      </c>
      <c r="F80" s="24" t="s">
        <v>10</v>
      </c>
      <c r="G80">
        <f>IF(F80=" ",0,MAXA(VLOOKUP(F80,F$23:G$49,2),0))</f>
        <v>1324</v>
      </c>
      <c r="H80" s="27">
        <f>IF(G80=0,0,MAXA(VLOOKUP(G80,G$23:H$49,2),0))</f>
        <v>40</v>
      </c>
      <c r="I80" s="30" t="s">
        <v>12</v>
      </c>
      <c r="J80">
        <f>IF(I80=" ",0,MAXA(VLOOKUP(I80,I$23:J$49,2),0))</f>
        <v>1423</v>
      </c>
      <c r="K80" s="35">
        <f>IF(J80=0,0,MAXA(VLOOKUP(J80,J$23:K$49,2),0))</f>
        <v>26</v>
      </c>
      <c r="L80" s="37" t="s">
        <v>30</v>
      </c>
      <c r="M80">
        <f>IF(L80=" ",0,MAXA(VLOOKUP(L80,L$23:M$49,2),0))</f>
        <v>4321</v>
      </c>
      <c r="N80" s="41">
        <f>IF(M80=0,0,MAXA(VLOOKUP(M80,M$23:N$49,2),0))</f>
        <v>36</v>
      </c>
      <c r="O80" s="9" t="s">
        <v>23</v>
      </c>
      <c r="P80">
        <f>IF(O80=" ",0,MAXA(VLOOKUP(O80,O$23:P$49,2),0))</f>
        <v>3241</v>
      </c>
      <c r="Q80" s="44">
        <f>IF(P80=0,0,MAXA(VLOOKUP(P80,P$23:Q$49,2),0))</f>
        <v>31</v>
      </c>
      <c r="R80" s="45" t="s">
        <v>22</v>
      </c>
      <c r="S80">
        <f>IF(R80=" ",0,MAXA(VLOOKUP(R80,R$23:S$49,2),0))</f>
        <v>3214</v>
      </c>
      <c r="T80" s="50">
        <f>IF(S80=0,0,MAXA(VLOOKUP(S80,S$23:T$49,2),0))</f>
        <v>36.000000000000021</v>
      </c>
      <c r="U80" s="37" t="s">
        <v>14</v>
      </c>
      <c r="V80">
        <f>IF(U80=" ",0,MAXA(VLOOKUP(U80,U$23:V$49,2),0))</f>
        <v>2134</v>
      </c>
      <c r="W80" s="41">
        <f>IF(V80=0,0,MAXA(VLOOKUP(V80,V$23:W$49,2),0))</f>
        <v>48</v>
      </c>
      <c r="X80" s="9" t="s">
        <v>10</v>
      </c>
      <c r="Y80">
        <f>IF(X80=" ",0,MAXA(VLOOKUP(X80,X$23:Y$49,2),0))</f>
        <v>1324</v>
      </c>
      <c r="Z80" s="44">
        <f>IF(Y80=0,0,MAXA(VLOOKUP(Y80,Y$23:Z$49,2),0))</f>
        <v>29.999999999999986</v>
      </c>
      <c r="AA80" s="45" t="s">
        <v>9</v>
      </c>
      <c r="AB80">
        <f>IF(AA80=" ",0,MAXA(VLOOKUP(AA80,AA$23:AB$49,2),0))</f>
        <v>1243</v>
      </c>
      <c r="AC80" s="50">
        <f>IF(AB80=0,0,MAXA(VLOOKUP(AB80,AB$23:AC$49,2),0))</f>
        <v>50</v>
      </c>
      <c r="AD80" s="7">
        <v>25</v>
      </c>
      <c r="AI80" s="14">
        <v>37</v>
      </c>
      <c r="AJ80" s="14">
        <v>38</v>
      </c>
      <c r="AK80" s="16">
        <f>SUM(AH80:AJ80)</f>
        <v>75</v>
      </c>
      <c r="AL80" s="18">
        <f>SUM(AD80,AE80:AG80,)</f>
        <v>25</v>
      </c>
      <c r="AM80" s="20">
        <f>SUM(H80,K80,N80,Q80,T80,W80,Z80,AC80)</f>
        <v>297</v>
      </c>
      <c r="AN80" s="4">
        <f>SUM(AK80,AL80,AM80)</f>
        <v>397</v>
      </c>
      <c r="AP80" s="6"/>
      <c r="AQ80" s="6"/>
    </row>
    <row r="81" spans="1:43" x14ac:dyDescent="0.2">
      <c r="B81" s="56">
        <v>544</v>
      </c>
      <c r="C81" t="s">
        <v>96</v>
      </c>
      <c r="D81" t="s">
        <v>97</v>
      </c>
      <c r="E81" s="4" t="s">
        <v>93</v>
      </c>
      <c r="F81" s="24" t="s">
        <v>19</v>
      </c>
      <c r="G81">
        <f>IF(F81=" ",0,MAXA(VLOOKUP(F81,F$23:G$49,2),0))</f>
        <v>2431</v>
      </c>
      <c r="H81" s="27">
        <f>IF(G81=0,0,MAXA(VLOOKUP(G81,G$23:H$49,2),0))</f>
        <v>34.000000000000028</v>
      </c>
      <c r="I81" s="30" t="s">
        <v>15</v>
      </c>
      <c r="J81">
        <f>IF(I81=" ",0,MAXA(VLOOKUP(I81,I$23:J$49,2),0))</f>
        <v>2143</v>
      </c>
      <c r="K81" s="35">
        <f>IF(J81=0,0,MAXA(VLOOKUP(J81,J$23:K$49,2),0))</f>
        <v>35</v>
      </c>
      <c r="L81" s="37" t="s">
        <v>24</v>
      </c>
      <c r="M81">
        <f>IF(L81=" ",0,MAXA(VLOOKUP(L81,L$23:M$49,2),0))</f>
        <v>3412</v>
      </c>
      <c r="N81" s="41">
        <f>IF(M81=0,0,MAXA(VLOOKUP(M81,M$23:N$49,2),0))</f>
        <v>28</v>
      </c>
      <c r="O81" s="9" t="s">
        <v>24</v>
      </c>
      <c r="P81">
        <f>IF(O81=" ",0,MAXA(VLOOKUP(O81,O$23:P$49,2),0))</f>
        <v>3412</v>
      </c>
      <c r="Q81" s="44">
        <f>IF(P81=0,0,MAXA(VLOOKUP(P81,P$23:Q$49,2),0))</f>
        <v>32</v>
      </c>
      <c r="R81" s="45" t="s">
        <v>21</v>
      </c>
      <c r="S81">
        <f>IF(R81=" ",0,MAXA(VLOOKUP(R81,R$23:S$49,2),0))</f>
        <v>3142</v>
      </c>
      <c r="T81" s="50">
        <f>IF(S81=0,0,MAXA(VLOOKUP(S81,S$23:T$49,2),0))</f>
        <v>36.000000000000021</v>
      </c>
      <c r="U81" s="37" t="s">
        <v>11</v>
      </c>
      <c r="V81">
        <f>IF(U81=" ",0,MAXA(VLOOKUP(U81,U$23:V$49,2),0))</f>
        <v>1342</v>
      </c>
      <c r="W81" s="41">
        <f>IF(V81=0,0,MAXA(VLOOKUP(V81,V$23:W$49,2),0))</f>
        <v>28.000000000000014</v>
      </c>
      <c r="X81" s="9" t="s">
        <v>12</v>
      </c>
      <c r="Y81">
        <f>IF(X81=" ",0,MAXA(VLOOKUP(X81,X$23:Y$49,2),0))</f>
        <v>1423</v>
      </c>
      <c r="Z81" s="44">
        <f>IF(Y81=0,0,MAXA(VLOOKUP(Y81,Y$23:Z$49,2),0))</f>
        <v>48</v>
      </c>
      <c r="AA81" s="45" t="s">
        <v>18</v>
      </c>
      <c r="AB81">
        <f>IF(AA81=" ",0,MAXA(VLOOKUP(AA81,AA$23:AB$49,2),0))</f>
        <v>2413</v>
      </c>
      <c r="AC81" s="50">
        <f>IF(AB81=0,0,MAXA(VLOOKUP(AB81,AB$23:AC$49,2),0))</f>
        <v>35</v>
      </c>
      <c r="AD81" s="7">
        <v>25</v>
      </c>
      <c r="AI81" s="14">
        <v>38</v>
      </c>
      <c r="AJ81" s="14">
        <v>34</v>
      </c>
      <c r="AK81" s="16">
        <f>SUM(AH81:AJ81)</f>
        <v>72</v>
      </c>
      <c r="AL81" s="18">
        <f t="shared" ref="AL81:AL89" si="6">SUM(AD81,AE81:AG81,)</f>
        <v>25</v>
      </c>
      <c r="AM81" s="20">
        <f>SUM(H81,K81,N81,Q81,T81,W81,Z81,AC81)</f>
        <v>276.00000000000006</v>
      </c>
      <c r="AN81" s="4">
        <f>SUM(AK81,AL81,AM81)</f>
        <v>373.00000000000006</v>
      </c>
      <c r="AP81" s="6"/>
      <c r="AQ81" s="6"/>
    </row>
    <row r="82" spans="1:43" x14ac:dyDescent="0.2">
      <c r="B82" s="56"/>
      <c r="AP82" s="6"/>
      <c r="AQ82" s="6"/>
    </row>
    <row r="83" spans="1:43" x14ac:dyDescent="0.2">
      <c r="A83">
        <v>201</v>
      </c>
      <c r="B83" s="56">
        <v>551</v>
      </c>
      <c r="C83" t="s">
        <v>98</v>
      </c>
      <c r="D83" t="s">
        <v>73</v>
      </c>
      <c r="E83" s="4" t="s">
        <v>112</v>
      </c>
      <c r="F83" s="24" t="s">
        <v>14</v>
      </c>
      <c r="G83">
        <f>IF(F83=" ",0,MAXA(VLOOKUP(F83,F$23:G$49,2),0))</f>
        <v>2134</v>
      </c>
      <c r="H83" s="27">
        <f>IF(G83=0,0,MAXA(VLOOKUP(G83,G$23:H$49,2),0))</f>
        <v>42</v>
      </c>
      <c r="I83" s="30" t="s">
        <v>16</v>
      </c>
      <c r="J83">
        <f>IF(I83=" ",0,MAXA(VLOOKUP(I83,I$23:J$49,2),0))</f>
        <v>2314</v>
      </c>
      <c r="K83" s="35">
        <f>IF(J83=0,0,MAXA(VLOOKUP(J83,J$23:K$49,2),0))</f>
        <v>48</v>
      </c>
      <c r="L83" s="37" t="s">
        <v>4</v>
      </c>
      <c r="M83">
        <f>IF(L83=" ",0,MAXA(VLOOKUP(L83,L$23:M$49,2),0))</f>
        <v>4231</v>
      </c>
      <c r="N83" s="41">
        <f>IF(M83=0,0,MAXA(VLOOKUP(M83,M$23:N$49,2),0))</f>
        <v>41</v>
      </c>
      <c r="O83" s="9" t="s">
        <v>13</v>
      </c>
      <c r="P83">
        <f>IF(O83=" ",0,MAXA(VLOOKUP(O83,O$23:P$49,2),0))</f>
        <v>1432</v>
      </c>
      <c r="Q83" s="44">
        <f>IF(P83=0,0,MAXA(VLOOKUP(P83,P$23:Q$49,2),0))</f>
        <v>36</v>
      </c>
      <c r="R83" s="45" t="s">
        <v>21</v>
      </c>
      <c r="S83">
        <f>IF(R83=" ",0,MAXA(VLOOKUP(R83,R$23:S$49,2),0))</f>
        <v>3142</v>
      </c>
      <c r="T83" s="50">
        <f>IF(S83=0,0,MAXA(VLOOKUP(S83,S$23:T$49,2),0))</f>
        <v>36.000000000000021</v>
      </c>
      <c r="U83" s="37" t="s">
        <v>8</v>
      </c>
      <c r="V83">
        <f>IF(U83=" ",0,MAXA(VLOOKUP(U83,U$23:V$49,2),0))</f>
        <v>1234</v>
      </c>
      <c r="W83" s="41">
        <f>IF(V83=0,0,MAXA(VLOOKUP(V83,V$23:W$49,2),0))</f>
        <v>42</v>
      </c>
      <c r="X83" s="9" t="s">
        <v>15</v>
      </c>
      <c r="Y83">
        <f>IF(X83=" ",0,MAXA(VLOOKUP(X83,X$23:Y$49,2),0))</f>
        <v>2143</v>
      </c>
      <c r="Z83" s="44">
        <f>IF(Y83=0,0,MAXA(VLOOKUP(Y83,Y$23:Z$49,2),0))</f>
        <v>38</v>
      </c>
      <c r="AA83" s="45" t="s">
        <v>25</v>
      </c>
      <c r="AB83">
        <f>IF(AA83=" ",0,MAXA(VLOOKUP(AA83,AA$23:AB$49,2),0))</f>
        <v>3421</v>
      </c>
      <c r="AC83" s="50">
        <f>IF(AB83=0,0,MAXA(VLOOKUP(AB83,AB$23:AC$49,2),0))</f>
        <v>8.9999999999999147</v>
      </c>
      <c r="AD83" s="7">
        <v>25</v>
      </c>
      <c r="AI83" s="14">
        <v>31</v>
      </c>
      <c r="AJ83" s="14">
        <v>37</v>
      </c>
      <c r="AK83" s="16">
        <f>SUM(AH83:AJ83)</f>
        <v>68</v>
      </c>
      <c r="AL83" s="18">
        <f t="shared" si="6"/>
        <v>25</v>
      </c>
      <c r="AM83" s="20">
        <f>SUM(H83,K83,N83,Q83,T83,W83,Z83,AC83)</f>
        <v>291.99999999999989</v>
      </c>
      <c r="AN83" s="4">
        <f>SUM(AK83,AL83,AM83)</f>
        <v>384.99999999999989</v>
      </c>
      <c r="AP83" s="6"/>
      <c r="AQ83" s="6"/>
    </row>
    <row r="84" spans="1:43" x14ac:dyDescent="0.2">
      <c r="B84" s="56"/>
      <c r="AP84" s="6"/>
      <c r="AQ84" s="6"/>
    </row>
    <row r="85" spans="1:43" x14ac:dyDescent="0.2">
      <c r="B85" s="56">
        <v>561</v>
      </c>
      <c r="C85" t="s">
        <v>51</v>
      </c>
      <c r="D85" t="s">
        <v>99</v>
      </c>
      <c r="E85" s="4" t="s">
        <v>100</v>
      </c>
      <c r="F85" s="24" t="s">
        <v>29</v>
      </c>
      <c r="G85">
        <f>IF(F85=" ",0,MAXA(VLOOKUP(F85,F$23:G$49,2),0))</f>
        <v>4312</v>
      </c>
      <c r="H85" s="27">
        <f>IF(G85=0,0,MAXA(VLOOKUP(G85,G$23:H$49,2),0))</f>
        <v>24.000000000000043</v>
      </c>
      <c r="I85" s="30" t="s">
        <v>24</v>
      </c>
      <c r="J85">
        <f>IF(I85=" ",0,MAXA(VLOOKUP(I85,I$23:J$49,2),0))</f>
        <v>3412</v>
      </c>
      <c r="K85" s="35">
        <f>IF(J85=0,0,MAXA(VLOOKUP(J85,J$23:K$49,2),0))</f>
        <v>36</v>
      </c>
      <c r="L85" s="37" t="s">
        <v>29</v>
      </c>
      <c r="M85">
        <f>IF(L85=" ",0,MAXA(VLOOKUP(L85,L$23:M$49,2),0))</f>
        <v>4312</v>
      </c>
      <c r="N85" s="41">
        <f>IF(M85=0,0,MAXA(VLOOKUP(M85,M$23:N$49,2),0))</f>
        <v>38</v>
      </c>
      <c r="O85" s="9" t="s">
        <v>22</v>
      </c>
      <c r="P85">
        <f>IF(O85=" ",0,MAXA(VLOOKUP(O85,O$23:P$49,2),0))</f>
        <v>3214</v>
      </c>
      <c r="Q85" s="44">
        <f>IF(P85=0,0,MAXA(VLOOKUP(P85,P$23:Q$49,2),0))</f>
        <v>42</v>
      </c>
      <c r="R85" s="45" t="s">
        <v>22</v>
      </c>
      <c r="S85">
        <f>IF(R85=" ",0,MAXA(VLOOKUP(R85,R$23:S$49,2),0))</f>
        <v>3214</v>
      </c>
      <c r="T85" s="50">
        <f>IF(S85=0,0,MAXA(VLOOKUP(S85,S$23:T$49,2),0))</f>
        <v>36.000000000000021</v>
      </c>
      <c r="U85" s="37" t="s">
        <v>18</v>
      </c>
      <c r="V85">
        <f>IF(U85=" ",0,MAXA(VLOOKUP(U85,U$23:V$49,2),0))</f>
        <v>2413</v>
      </c>
      <c r="W85" s="41">
        <f>IF(V85=0,0,MAXA(VLOOKUP(V85,V$23:W$49,2),0))</f>
        <v>38.000000000000028</v>
      </c>
      <c r="X85" s="9" t="s">
        <v>11</v>
      </c>
      <c r="Y85">
        <f>IF(X85=" ",0,MAXA(VLOOKUP(X85,X$23:Y$49,2),0))</f>
        <v>1342</v>
      </c>
      <c r="Z85" s="44">
        <f>IF(Y85=0,0,MAXA(VLOOKUP(Y85,Y$23:Z$49,2),0))</f>
        <v>35.999999999999986</v>
      </c>
      <c r="AA85" s="45" t="s">
        <v>26</v>
      </c>
      <c r="AB85">
        <f>IF(AA85=" ",0,MAXA(VLOOKUP(AA85,AA$23:AB$49,2),0))</f>
        <v>4123</v>
      </c>
      <c r="AC85" s="50">
        <f>IF(AB85=0,0,MAXA(VLOOKUP(AB85,AB$23:AC$49,2),0))</f>
        <v>35</v>
      </c>
      <c r="AD85" s="7">
        <v>20</v>
      </c>
      <c r="AI85" s="14">
        <v>25</v>
      </c>
      <c r="AJ85" s="14">
        <v>25</v>
      </c>
      <c r="AK85" s="16">
        <f>SUM(AH85:AJ85)</f>
        <v>50</v>
      </c>
      <c r="AL85" s="18">
        <f t="shared" si="6"/>
        <v>20</v>
      </c>
      <c r="AM85" s="20">
        <f>SUM(H85,K85,N85,Q85,T85,W85,Z85,AC85)</f>
        <v>285.00000000000011</v>
      </c>
      <c r="AN85" s="4">
        <f>SUM(AK85,AL85,AM85)</f>
        <v>355.00000000000011</v>
      </c>
      <c r="AP85" s="6"/>
      <c r="AQ85" s="6"/>
    </row>
    <row r="86" spans="1:43" x14ac:dyDescent="0.2">
      <c r="B86" s="56">
        <v>562</v>
      </c>
      <c r="C86" t="s">
        <v>101</v>
      </c>
      <c r="D86" t="s">
        <v>99</v>
      </c>
      <c r="E86" s="4" t="s">
        <v>100</v>
      </c>
      <c r="F86" s="24" t="s">
        <v>23</v>
      </c>
      <c r="G86">
        <f>IF(F86=" ",0,MAXA(VLOOKUP(F86,F$23:G$49,2),0))</f>
        <v>3241</v>
      </c>
      <c r="H86" s="27">
        <f>IF(G86=0,0,MAXA(VLOOKUP(G86,G$23:H$49,2),0))</f>
        <v>46.000000000000014</v>
      </c>
      <c r="I86" s="30" t="s">
        <v>20</v>
      </c>
      <c r="J86">
        <f>IF(I86=" ",0,MAXA(VLOOKUP(I86,I$23:J$49,2),0))</f>
        <v>3124</v>
      </c>
      <c r="K86" s="35">
        <f>IF(J86=0,0,MAXA(VLOOKUP(J86,J$23:K$49,2),0))</f>
        <v>48</v>
      </c>
      <c r="L86" s="37" t="s">
        <v>4</v>
      </c>
      <c r="M86">
        <f>IF(L86=" ",0,MAXA(VLOOKUP(L86,L$23:M$49,2),0))</f>
        <v>4231</v>
      </c>
      <c r="N86" s="41">
        <f>IF(M86=0,0,MAXA(VLOOKUP(M86,M$23:N$49,2),0))</f>
        <v>41</v>
      </c>
      <c r="O86" s="9" t="s">
        <v>30</v>
      </c>
      <c r="P86">
        <f>IF(O86=" ",0,MAXA(VLOOKUP(O86,O$23:P$49,2),0))</f>
        <v>4321</v>
      </c>
      <c r="Q86" s="44">
        <f>IF(P86=0,0,MAXA(VLOOKUP(P86,P$23:Q$49,2),0))</f>
        <v>17</v>
      </c>
      <c r="R86" s="45" t="s">
        <v>24</v>
      </c>
      <c r="S86">
        <f>IF(R86=" ",0,MAXA(VLOOKUP(R86,R$23:S$49,2),0))</f>
        <v>3412</v>
      </c>
      <c r="T86" s="50">
        <f>IF(S86=0,0,MAXA(VLOOKUP(S86,S$23:T$49,2),0))</f>
        <v>32.000000000000021</v>
      </c>
      <c r="U86" s="37" t="s">
        <v>11</v>
      </c>
      <c r="V86">
        <f>IF(U86=" ",0,MAXA(VLOOKUP(U86,U$23:V$49,2),0))</f>
        <v>1342</v>
      </c>
      <c r="W86" s="41">
        <f>IF(V86=0,0,MAXA(VLOOKUP(V86,V$23:W$49,2),0))</f>
        <v>28.000000000000014</v>
      </c>
      <c r="X86" s="9" t="s">
        <v>42</v>
      </c>
      <c r="Y86">
        <f>IF(X86=" ",0,MAXA(VLOOKUP(X86,X$23:Y$49,2),0))</f>
        <v>0</v>
      </c>
      <c r="Z86" s="44">
        <f>IF(Y86=0,0,MAXA(VLOOKUP(Y86,Y$23:Z$49,2),0))</f>
        <v>0</v>
      </c>
      <c r="AA86" s="45" t="s">
        <v>9</v>
      </c>
      <c r="AB86">
        <f>IF(AA86=" ",0,MAXA(VLOOKUP(AA86,AA$23:AB$49,2),0))</f>
        <v>1243</v>
      </c>
      <c r="AC86" s="50">
        <f>IF(AB86=0,0,MAXA(VLOOKUP(AB86,AB$23:AC$49,2),0))</f>
        <v>50</v>
      </c>
      <c r="AD86" s="7">
        <v>25</v>
      </c>
      <c r="AE86" s="11" t="s">
        <v>42</v>
      </c>
      <c r="AG86" s="11" t="s">
        <v>42</v>
      </c>
      <c r="AI86" s="14">
        <v>35</v>
      </c>
      <c r="AJ86" s="14">
        <v>36</v>
      </c>
      <c r="AK86" s="16">
        <f>SUM(AH86:AJ86)</f>
        <v>71</v>
      </c>
      <c r="AL86" s="18">
        <f t="shared" si="6"/>
        <v>25</v>
      </c>
      <c r="AM86" s="20">
        <f>SUM(H86,K86,N86,Q86,T86,W86,Z86,AC86)</f>
        <v>262.00000000000006</v>
      </c>
      <c r="AN86" s="4">
        <f>SUM(AK86,AL86,AM86)</f>
        <v>358.00000000000006</v>
      </c>
      <c r="AP86" s="6"/>
      <c r="AQ86" s="6"/>
    </row>
    <row r="87" spans="1:43" x14ac:dyDescent="0.2">
      <c r="B87" s="56">
        <v>563</v>
      </c>
      <c r="C87" t="s">
        <v>71</v>
      </c>
      <c r="D87" t="s">
        <v>102</v>
      </c>
      <c r="E87" s="4" t="s">
        <v>100</v>
      </c>
      <c r="F87" s="24" t="s">
        <v>23</v>
      </c>
      <c r="G87">
        <f>IF(F87=" ",0,MAXA(VLOOKUP(F87,F$23:G$49,2),0))</f>
        <v>3241</v>
      </c>
      <c r="H87" s="27">
        <f>IF(G87=0,0,MAXA(VLOOKUP(G87,G$23:H$49,2),0))</f>
        <v>46.000000000000014</v>
      </c>
      <c r="I87" s="30" t="s">
        <v>24</v>
      </c>
      <c r="J87">
        <f>IF(I87=" ",0,MAXA(VLOOKUP(I87,I$23:J$49,2),0))</f>
        <v>3412</v>
      </c>
      <c r="K87" s="35">
        <f>IF(J87=0,0,MAXA(VLOOKUP(J87,J$23:K$49,2),0))</f>
        <v>36</v>
      </c>
      <c r="L87" s="37" t="s">
        <v>15</v>
      </c>
      <c r="M87">
        <f>IF(L87=" ",0,MAXA(VLOOKUP(L87,L$23:M$49,2),0))</f>
        <v>2143</v>
      </c>
      <c r="N87" s="41">
        <f>IF(M87=0,0,MAXA(VLOOKUP(M87,M$23:N$49,2),0))</f>
        <v>40</v>
      </c>
      <c r="O87" s="9" t="s">
        <v>16</v>
      </c>
      <c r="P87">
        <f>IF(O87=" ",0,MAXA(VLOOKUP(O87,O$23:P$49,2),0))</f>
        <v>2314</v>
      </c>
      <c r="Q87" s="44">
        <f>IF(P87=0,0,MAXA(VLOOKUP(P87,P$23:Q$49,2),0))</f>
        <v>38</v>
      </c>
      <c r="R87" s="45" t="s">
        <v>24</v>
      </c>
      <c r="S87">
        <f>IF(R87=" ",0,MAXA(VLOOKUP(R87,R$23:S$49,2),0))</f>
        <v>3412</v>
      </c>
      <c r="T87" s="50">
        <f>IF(S87=0,0,MAXA(VLOOKUP(S87,S$23:T$49,2),0))</f>
        <v>32.000000000000021</v>
      </c>
      <c r="U87" s="37" t="s">
        <v>22</v>
      </c>
      <c r="V87">
        <f>IF(U87=" ",0,MAXA(VLOOKUP(U87,U$23:V$49,2),0))</f>
        <v>3214</v>
      </c>
      <c r="W87" s="41">
        <f>IF(V87=0,0,MAXA(VLOOKUP(V87,V$23:W$49,2),0))</f>
        <v>46</v>
      </c>
      <c r="X87" s="9" t="s">
        <v>13</v>
      </c>
      <c r="Y87">
        <f>IF(X87=" ",0,MAXA(VLOOKUP(X87,X$23:Y$49,2),0))</f>
        <v>1432</v>
      </c>
      <c r="Z87" s="44">
        <f>IF(Y87=0,0,MAXA(VLOOKUP(Y87,Y$23:Z$49,2),0))</f>
        <v>44.999999999999993</v>
      </c>
      <c r="AA87" s="45" t="s">
        <v>12</v>
      </c>
      <c r="AB87">
        <f>IF(AA87=" ",0,MAXA(VLOOKUP(AA87,AA$23:AB$49,2),0))</f>
        <v>1423</v>
      </c>
      <c r="AC87" s="50">
        <f>IF(AB87=0,0,MAXA(VLOOKUP(AB87,AB$23:AC$49,2),0))</f>
        <v>45</v>
      </c>
      <c r="AD87" s="7">
        <v>25</v>
      </c>
      <c r="AE87" s="11" t="s">
        <v>42</v>
      </c>
      <c r="AG87" s="11" t="s">
        <v>42</v>
      </c>
      <c r="AI87" s="14">
        <v>37</v>
      </c>
      <c r="AJ87" s="14">
        <v>33</v>
      </c>
      <c r="AK87" s="16">
        <f>SUM(AH87:AJ87)</f>
        <v>70</v>
      </c>
      <c r="AL87" s="18">
        <f t="shared" si="6"/>
        <v>25</v>
      </c>
      <c r="AM87" s="20">
        <f>SUM(H87,K87,N87,Q87,T87,W87,Z87,AC87)</f>
        <v>328</v>
      </c>
      <c r="AN87" s="4">
        <f>SUM(AK87,AL87,AM87)</f>
        <v>423</v>
      </c>
      <c r="AP87" s="6"/>
      <c r="AQ87" s="6"/>
    </row>
    <row r="88" spans="1:43" x14ac:dyDescent="0.2">
      <c r="B88" s="56"/>
      <c r="AP88" s="6"/>
      <c r="AQ88" s="6"/>
    </row>
    <row r="89" spans="1:43" x14ac:dyDescent="0.2">
      <c r="B89" s="56">
        <v>571</v>
      </c>
      <c r="C89" t="s">
        <v>68</v>
      </c>
      <c r="D89" t="s">
        <v>103</v>
      </c>
      <c r="E89" s="4" t="s">
        <v>104</v>
      </c>
      <c r="F89" s="24" t="s">
        <v>17</v>
      </c>
      <c r="G89">
        <f t="shared" ref="G89:G134" si="7">IF(F89=" ",0,MAXA(VLOOKUP(F89,F$23:G$49,2),0))</f>
        <v>2341</v>
      </c>
      <c r="H89" s="27">
        <f t="shared" ref="H89:H134" si="8">IF(G89=0,0,MAXA(VLOOKUP(G89,G$23:H$49,2),0))</f>
        <v>44.000000000000014</v>
      </c>
      <c r="I89" s="30" t="s">
        <v>15</v>
      </c>
      <c r="J89">
        <f t="shared" ref="J89:J134" si="9">IF(I89=" ",0,MAXA(VLOOKUP(I89,I$23:J$49,2),0))</f>
        <v>2143</v>
      </c>
      <c r="K89" s="35">
        <f t="shared" ref="K89:K134" si="10">IF(J89=0,0,MAXA(VLOOKUP(J89,J$23:K$49,2),0))</f>
        <v>35</v>
      </c>
      <c r="L89" s="37" t="s">
        <v>10</v>
      </c>
      <c r="M89">
        <f t="shared" ref="M89:M134" si="11">IF(L89=" ",0,MAXA(VLOOKUP(L89,L$23:M$49,2),0))</f>
        <v>1324</v>
      </c>
      <c r="N89" s="41">
        <f t="shared" ref="N89:N134" si="12">IF(M89=0,0,MAXA(VLOOKUP(M89,M$23:N$49,2),0))</f>
        <v>27</v>
      </c>
      <c r="O89" s="9" t="s">
        <v>26</v>
      </c>
      <c r="P89">
        <f t="shared" ref="P89:P134" si="13">IF(O89=" ",0,MAXA(VLOOKUP(O89,O$23:P$49,2),0))</f>
        <v>4123</v>
      </c>
      <c r="Q89" s="44">
        <f t="shared" ref="Q89:Q134" si="14">IF(P89=0,0,MAXA(VLOOKUP(P89,P$23:Q$49,2),0))</f>
        <v>21</v>
      </c>
      <c r="R89" s="45" t="s">
        <v>25</v>
      </c>
      <c r="S89">
        <f t="shared" ref="S89:S134" si="15">IF(R89=" ",0,MAXA(VLOOKUP(R89,R$23:S$49,2),0))</f>
        <v>3421</v>
      </c>
      <c r="T89" s="50">
        <f t="shared" ref="T89:T134" si="16">IF(S89=0,0,MAXA(VLOOKUP(S89,S$23:T$49,2),0))</f>
        <v>30.000000000000021</v>
      </c>
      <c r="U89" s="37" t="s">
        <v>19</v>
      </c>
      <c r="V89">
        <f t="shared" ref="V89:V134" si="17">IF(U89=" ",0,MAXA(VLOOKUP(U89,U$23:V$49,2),0))</f>
        <v>2431</v>
      </c>
      <c r="W89" s="41">
        <f t="shared" ref="W89:W134" si="18">IF(V89=0,0,MAXA(VLOOKUP(V89,V$23:W$49,2),0))</f>
        <v>40.000000000000028</v>
      </c>
      <c r="X89" s="9" t="s">
        <v>26</v>
      </c>
      <c r="Y89">
        <f t="shared" ref="Y89:Y134" si="19">IF(X89=" ",0,MAXA(VLOOKUP(X89,X$23:Y$49,2),0))</f>
        <v>4123</v>
      </c>
      <c r="Z89" s="44">
        <f t="shared" ref="Z89:Z134" si="20">IF(Y89=0,0,MAXA(VLOOKUP(Y89,Y$23:Z$49,2),0))</f>
        <v>50</v>
      </c>
      <c r="AA89" s="45" t="s">
        <v>9</v>
      </c>
      <c r="AB89">
        <f t="shared" ref="AB89:AB134" si="21">IF(AA89=" ",0,MAXA(VLOOKUP(AA89,AA$23:AB$49,2),0))</f>
        <v>1243</v>
      </c>
      <c r="AC89" s="50">
        <f t="shared" ref="AC89:AC134" si="22">IF(AB89=0,0,MAXA(VLOOKUP(AB89,AB$23:AC$49,2),0))</f>
        <v>50</v>
      </c>
      <c r="AD89" s="7">
        <v>20</v>
      </c>
      <c r="AE89" s="11" t="s">
        <v>42</v>
      </c>
      <c r="AG89" s="11" t="s">
        <v>42</v>
      </c>
      <c r="AH89" s="14">
        <v>41</v>
      </c>
      <c r="AI89" s="14">
        <v>41</v>
      </c>
      <c r="AJ89" s="14">
        <v>30</v>
      </c>
      <c r="AK89" s="16">
        <f t="shared" ref="AK89:AK134" si="23">SUM(AH89:AJ89)</f>
        <v>112</v>
      </c>
      <c r="AL89" s="18">
        <f t="shared" si="6"/>
        <v>20</v>
      </c>
      <c r="AM89" s="20">
        <f t="shared" ref="AM89:AM134" si="24">SUM(H89,K89,N89,Q89,T89,W89,Z89,AC89)</f>
        <v>297.00000000000006</v>
      </c>
      <c r="AN89" s="4">
        <f t="shared" ref="AN89:AN134" si="25">SUM(AK89,AL89,AM89)</f>
        <v>429.00000000000006</v>
      </c>
      <c r="AP89" s="6"/>
      <c r="AQ89" s="6"/>
    </row>
    <row r="90" spans="1:43" x14ac:dyDescent="0.2">
      <c r="B90" s="56">
        <v>572</v>
      </c>
      <c r="C90" t="s">
        <v>105</v>
      </c>
      <c r="D90" t="s">
        <v>106</v>
      </c>
      <c r="E90" s="4" t="s">
        <v>104</v>
      </c>
      <c r="F90" s="24" t="s">
        <v>11</v>
      </c>
      <c r="G90">
        <f t="shared" si="7"/>
        <v>1342</v>
      </c>
      <c r="H90" s="27">
        <f t="shared" si="8"/>
        <v>32.000000000000014</v>
      </c>
      <c r="I90" s="30" t="s">
        <v>27</v>
      </c>
      <c r="J90">
        <f t="shared" si="9"/>
        <v>4132</v>
      </c>
      <c r="K90" s="35">
        <f t="shared" si="10"/>
        <v>23</v>
      </c>
      <c r="L90" s="37" t="s">
        <v>4</v>
      </c>
      <c r="M90">
        <f t="shared" si="11"/>
        <v>4231</v>
      </c>
      <c r="N90" s="41">
        <f t="shared" si="12"/>
        <v>41</v>
      </c>
      <c r="O90" s="9" t="s">
        <v>16</v>
      </c>
      <c r="P90">
        <f t="shared" si="13"/>
        <v>2314</v>
      </c>
      <c r="Q90" s="44">
        <f t="shared" si="14"/>
        <v>38</v>
      </c>
      <c r="R90" s="45" t="s">
        <v>25</v>
      </c>
      <c r="S90">
        <f t="shared" si="15"/>
        <v>3421</v>
      </c>
      <c r="T90" s="50">
        <f t="shared" si="16"/>
        <v>30.000000000000021</v>
      </c>
      <c r="U90" s="37" t="s">
        <v>26</v>
      </c>
      <c r="V90">
        <f t="shared" si="17"/>
        <v>4123</v>
      </c>
      <c r="W90" s="41">
        <f t="shared" si="18"/>
        <v>22.000000000000043</v>
      </c>
      <c r="X90" s="9" t="s">
        <v>11</v>
      </c>
      <c r="Y90">
        <f t="shared" si="19"/>
        <v>1342</v>
      </c>
      <c r="Z90" s="44">
        <f t="shared" si="20"/>
        <v>35.999999999999986</v>
      </c>
      <c r="AA90" s="45" t="s">
        <v>14</v>
      </c>
      <c r="AB90">
        <f t="shared" si="21"/>
        <v>2134</v>
      </c>
      <c r="AC90" s="50">
        <f t="shared" si="22"/>
        <v>42.999999999999972</v>
      </c>
      <c r="AD90" s="7">
        <v>30</v>
      </c>
      <c r="AE90" s="11" t="s">
        <v>42</v>
      </c>
      <c r="AG90" s="11" t="s">
        <v>42</v>
      </c>
      <c r="AH90" s="14">
        <v>36</v>
      </c>
      <c r="AI90" s="14">
        <v>34</v>
      </c>
      <c r="AJ90" s="14">
        <v>36</v>
      </c>
      <c r="AK90" s="16">
        <f t="shared" si="23"/>
        <v>106</v>
      </c>
      <c r="AL90" s="18">
        <f>SUM(AD90,AE90:AG90,)</f>
        <v>30</v>
      </c>
      <c r="AM90" s="20">
        <f t="shared" si="24"/>
        <v>265</v>
      </c>
      <c r="AN90" s="4">
        <f t="shared" si="25"/>
        <v>401</v>
      </c>
      <c r="AP90" s="6"/>
      <c r="AQ90" s="6"/>
    </row>
    <row r="91" spans="1:43" x14ac:dyDescent="0.2">
      <c r="B91" s="56">
        <v>573</v>
      </c>
      <c r="C91" t="s">
        <v>107</v>
      </c>
      <c r="D91" t="s">
        <v>108</v>
      </c>
      <c r="E91" s="4" t="s">
        <v>104</v>
      </c>
      <c r="F91" s="24" t="s">
        <v>30</v>
      </c>
      <c r="G91">
        <f t="shared" si="7"/>
        <v>4321</v>
      </c>
      <c r="H91" s="27">
        <f t="shared" si="8"/>
        <v>28.000000000000043</v>
      </c>
      <c r="I91" s="30" t="s">
        <v>24</v>
      </c>
      <c r="J91">
        <f t="shared" si="9"/>
        <v>3412</v>
      </c>
      <c r="K91" s="35">
        <f t="shared" si="10"/>
        <v>36</v>
      </c>
      <c r="L91" s="37" t="s">
        <v>26</v>
      </c>
      <c r="M91">
        <f t="shared" si="11"/>
        <v>4123</v>
      </c>
      <c r="N91" s="41">
        <f t="shared" si="12"/>
        <v>50</v>
      </c>
      <c r="O91" s="9" t="s">
        <v>22</v>
      </c>
      <c r="P91">
        <f t="shared" si="13"/>
        <v>3214</v>
      </c>
      <c r="Q91" s="44">
        <f t="shared" si="14"/>
        <v>42</v>
      </c>
      <c r="R91" s="45" t="s">
        <v>13</v>
      </c>
      <c r="S91">
        <f t="shared" si="15"/>
        <v>1432</v>
      </c>
      <c r="T91" s="50">
        <f t="shared" si="16"/>
        <v>44.000000000000007</v>
      </c>
      <c r="U91" s="37" t="s">
        <v>17</v>
      </c>
      <c r="V91">
        <f t="shared" si="17"/>
        <v>2341</v>
      </c>
      <c r="W91" s="41">
        <f t="shared" si="18"/>
        <v>46.000000000000014</v>
      </c>
      <c r="X91" s="9" t="s">
        <v>11</v>
      </c>
      <c r="Y91">
        <f t="shared" si="19"/>
        <v>1342</v>
      </c>
      <c r="Z91" s="44">
        <f t="shared" si="20"/>
        <v>35.999999999999986</v>
      </c>
      <c r="AA91" s="45" t="s">
        <v>10</v>
      </c>
      <c r="AB91">
        <f t="shared" si="21"/>
        <v>1324</v>
      </c>
      <c r="AC91" s="50">
        <f t="shared" si="22"/>
        <v>40.999999999999943</v>
      </c>
      <c r="AD91" s="7">
        <v>15</v>
      </c>
      <c r="AE91" s="11" t="s">
        <v>42</v>
      </c>
      <c r="AG91" s="11" t="s">
        <v>42</v>
      </c>
      <c r="AH91" s="14">
        <v>37</v>
      </c>
      <c r="AI91" s="14">
        <v>35</v>
      </c>
      <c r="AJ91" s="14">
        <v>36</v>
      </c>
      <c r="AK91" s="16">
        <f t="shared" si="23"/>
        <v>108</v>
      </c>
      <c r="AL91" s="18">
        <f t="shared" ref="AL91:AL95" si="26">SUM(AD91,AE91:AG91,)</f>
        <v>15</v>
      </c>
      <c r="AM91" s="20">
        <f t="shared" si="24"/>
        <v>323</v>
      </c>
      <c r="AN91" s="4">
        <f t="shared" si="25"/>
        <v>446</v>
      </c>
      <c r="AP91" s="6"/>
      <c r="AQ91" s="6"/>
    </row>
    <row r="92" spans="1:43" x14ac:dyDescent="0.2">
      <c r="F92" s="24" t="s">
        <v>42</v>
      </c>
      <c r="G92">
        <f t="shared" si="7"/>
        <v>0</v>
      </c>
      <c r="H92" s="27">
        <f t="shared" si="8"/>
        <v>0</v>
      </c>
      <c r="I92" s="30" t="s">
        <v>42</v>
      </c>
      <c r="J92">
        <f t="shared" si="9"/>
        <v>0</v>
      </c>
      <c r="K92" s="35">
        <f t="shared" si="10"/>
        <v>0</v>
      </c>
      <c r="M92">
        <f t="shared" si="11"/>
        <v>0</v>
      </c>
      <c r="N92" s="41">
        <f t="shared" si="12"/>
        <v>0</v>
      </c>
      <c r="O92" s="9" t="s">
        <v>42</v>
      </c>
      <c r="P92">
        <f t="shared" si="13"/>
        <v>0</v>
      </c>
      <c r="Q92" s="44">
        <f t="shared" si="14"/>
        <v>0</v>
      </c>
      <c r="R92" s="45" t="s">
        <v>42</v>
      </c>
      <c r="S92">
        <f t="shared" si="15"/>
        <v>0</v>
      </c>
      <c r="T92" s="50">
        <f t="shared" si="16"/>
        <v>0</v>
      </c>
      <c r="V92">
        <f t="shared" si="17"/>
        <v>0</v>
      </c>
      <c r="W92" s="41">
        <f t="shared" si="18"/>
        <v>0</v>
      </c>
      <c r="X92" s="9" t="s">
        <v>42</v>
      </c>
      <c r="Y92">
        <f t="shared" si="19"/>
        <v>0</v>
      </c>
      <c r="Z92" s="44">
        <f t="shared" si="20"/>
        <v>0</v>
      </c>
      <c r="AA92" s="45" t="s">
        <v>42</v>
      </c>
      <c r="AB92">
        <f t="shared" si="21"/>
        <v>0</v>
      </c>
      <c r="AC92" s="50">
        <f t="shared" si="22"/>
        <v>0</v>
      </c>
      <c r="AD92" s="7" t="s">
        <v>42</v>
      </c>
      <c r="AE92" s="11" t="s">
        <v>42</v>
      </c>
      <c r="AG92" s="11" t="s">
        <v>42</v>
      </c>
      <c r="AK92" s="16">
        <f t="shared" si="23"/>
        <v>0</v>
      </c>
      <c r="AL92" s="18">
        <f t="shared" si="26"/>
        <v>0</v>
      </c>
      <c r="AM92" s="20">
        <f t="shared" si="24"/>
        <v>0</v>
      </c>
      <c r="AN92" s="4">
        <f t="shared" si="25"/>
        <v>0</v>
      </c>
      <c r="AP92" s="6"/>
      <c r="AQ92" s="6"/>
    </row>
    <row r="93" spans="1:43" x14ac:dyDescent="0.2">
      <c r="B93" s="56"/>
      <c r="F93" s="24" t="s">
        <v>42</v>
      </c>
      <c r="G93">
        <f t="shared" si="7"/>
        <v>0</v>
      </c>
      <c r="H93" s="27">
        <f t="shared" si="8"/>
        <v>0</v>
      </c>
      <c r="I93" s="30" t="s">
        <v>42</v>
      </c>
      <c r="J93">
        <f t="shared" si="9"/>
        <v>0</v>
      </c>
      <c r="K93" s="35">
        <f t="shared" si="10"/>
        <v>0</v>
      </c>
      <c r="M93">
        <f t="shared" si="11"/>
        <v>0</v>
      </c>
      <c r="N93" s="41">
        <f t="shared" si="12"/>
        <v>0</v>
      </c>
      <c r="O93" s="9" t="s">
        <v>42</v>
      </c>
      <c r="P93">
        <f t="shared" si="13"/>
        <v>0</v>
      </c>
      <c r="Q93" s="44">
        <f t="shared" si="14"/>
        <v>0</v>
      </c>
      <c r="R93" s="45" t="s">
        <v>42</v>
      </c>
      <c r="S93">
        <f t="shared" si="15"/>
        <v>0</v>
      </c>
      <c r="T93" s="50">
        <f t="shared" si="16"/>
        <v>0</v>
      </c>
      <c r="V93">
        <f t="shared" si="17"/>
        <v>0</v>
      </c>
      <c r="W93" s="41">
        <f t="shared" si="18"/>
        <v>0</v>
      </c>
      <c r="X93" s="9" t="s">
        <v>42</v>
      </c>
      <c r="Y93">
        <f t="shared" si="19"/>
        <v>0</v>
      </c>
      <c r="Z93" s="44">
        <f t="shared" si="20"/>
        <v>0</v>
      </c>
      <c r="AA93" s="45" t="s">
        <v>42</v>
      </c>
      <c r="AB93">
        <f t="shared" si="21"/>
        <v>0</v>
      </c>
      <c r="AC93" s="50">
        <f t="shared" si="22"/>
        <v>0</v>
      </c>
      <c r="AD93" s="7" t="s">
        <v>42</v>
      </c>
      <c r="AE93" s="11" t="s">
        <v>42</v>
      </c>
      <c r="AG93" s="11" t="s">
        <v>42</v>
      </c>
      <c r="AK93" s="16">
        <f t="shared" si="23"/>
        <v>0</v>
      </c>
      <c r="AL93" s="18">
        <f t="shared" si="26"/>
        <v>0</v>
      </c>
      <c r="AM93" s="20">
        <f t="shared" si="24"/>
        <v>0</v>
      </c>
      <c r="AN93" s="4">
        <f t="shared" si="25"/>
        <v>0</v>
      </c>
      <c r="AP93" s="6"/>
      <c r="AQ93" s="6"/>
    </row>
    <row r="94" spans="1:43" x14ac:dyDescent="0.2">
      <c r="C94" s="1"/>
      <c r="D94" s="1"/>
      <c r="F94" s="24" t="s">
        <v>42</v>
      </c>
      <c r="G94">
        <f t="shared" si="7"/>
        <v>0</v>
      </c>
      <c r="H94" s="27">
        <f t="shared" si="8"/>
        <v>0</v>
      </c>
      <c r="I94" s="30" t="s">
        <v>42</v>
      </c>
      <c r="J94">
        <f t="shared" si="9"/>
        <v>0</v>
      </c>
      <c r="K94" s="35">
        <f t="shared" si="10"/>
        <v>0</v>
      </c>
      <c r="M94">
        <f t="shared" si="11"/>
        <v>0</v>
      </c>
      <c r="N94" s="41">
        <f t="shared" si="12"/>
        <v>0</v>
      </c>
      <c r="O94" s="9" t="s">
        <v>42</v>
      </c>
      <c r="P94">
        <f t="shared" si="13"/>
        <v>0</v>
      </c>
      <c r="Q94" s="44">
        <f t="shared" si="14"/>
        <v>0</v>
      </c>
      <c r="R94" s="45" t="s">
        <v>42</v>
      </c>
      <c r="S94">
        <f t="shared" si="15"/>
        <v>0</v>
      </c>
      <c r="T94" s="50">
        <f t="shared" si="16"/>
        <v>0</v>
      </c>
      <c r="V94">
        <f t="shared" si="17"/>
        <v>0</v>
      </c>
      <c r="W94" s="41">
        <f t="shared" si="18"/>
        <v>0</v>
      </c>
      <c r="X94" s="9" t="s">
        <v>42</v>
      </c>
      <c r="Y94">
        <f t="shared" si="19"/>
        <v>0</v>
      </c>
      <c r="Z94" s="44">
        <f t="shared" si="20"/>
        <v>0</v>
      </c>
      <c r="AA94" s="45" t="s">
        <v>42</v>
      </c>
      <c r="AB94">
        <f t="shared" si="21"/>
        <v>0</v>
      </c>
      <c r="AC94" s="50">
        <f t="shared" si="22"/>
        <v>0</v>
      </c>
      <c r="AD94" s="7" t="s">
        <v>42</v>
      </c>
      <c r="AE94" s="11" t="s">
        <v>42</v>
      </c>
      <c r="AG94" s="11" t="s">
        <v>42</v>
      </c>
      <c r="AK94" s="16">
        <f t="shared" si="23"/>
        <v>0</v>
      </c>
      <c r="AL94" s="18">
        <f t="shared" si="26"/>
        <v>0</v>
      </c>
      <c r="AM94" s="20">
        <f t="shared" si="24"/>
        <v>0</v>
      </c>
      <c r="AN94" s="4">
        <f t="shared" si="25"/>
        <v>0</v>
      </c>
      <c r="AP94" s="6"/>
      <c r="AQ94" s="6"/>
    </row>
    <row r="95" spans="1:43" x14ac:dyDescent="0.2">
      <c r="B95" s="56">
        <v>881</v>
      </c>
      <c r="C95" s="1" t="s">
        <v>114</v>
      </c>
      <c r="D95" s="1" t="s">
        <v>115</v>
      </c>
      <c r="E95" s="4" t="s">
        <v>118</v>
      </c>
      <c r="F95" s="24" t="s">
        <v>25</v>
      </c>
      <c r="G95">
        <f t="shared" si="7"/>
        <v>3421</v>
      </c>
      <c r="H95" s="27">
        <f t="shared" si="8"/>
        <v>38.000000000000028</v>
      </c>
      <c r="I95" s="30" t="s">
        <v>12</v>
      </c>
      <c r="J95">
        <f t="shared" si="9"/>
        <v>1423</v>
      </c>
      <c r="K95" s="35">
        <f t="shared" si="10"/>
        <v>26</v>
      </c>
      <c r="L95" s="37" t="s">
        <v>22</v>
      </c>
      <c r="M95">
        <f t="shared" si="11"/>
        <v>3214</v>
      </c>
      <c r="N95" s="41">
        <f t="shared" si="12"/>
        <v>18</v>
      </c>
      <c r="O95" s="9" t="s">
        <v>10</v>
      </c>
      <c r="P95">
        <f t="shared" si="13"/>
        <v>1324</v>
      </c>
      <c r="Q95" s="44">
        <f t="shared" si="14"/>
        <v>50</v>
      </c>
      <c r="R95" s="45" t="s">
        <v>24</v>
      </c>
      <c r="S95">
        <f t="shared" si="15"/>
        <v>3412</v>
      </c>
      <c r="T95" s="50">
        <f t="shared" si="16"/>
        <v>32.000000000000021</v>
      </c>
      <c r="U95" s="37" t="s">
        <v>15</v>
      </c>
      <c r="V95">
        <f t="shared" si="17"/>
        <v>2143</v>
      </c>
      <c r="W95" s="41">
        <f t="shared" si="18"/>
        <v>42.000000000000014</v>
      </c>
      <c r="X95" s="9" t="s">
        <v>13</v>
      </c>
      <c r="Y95">
        <f t="shared" si="19"/>
        <v>1432</v>
      </c>
      <c r="Z95" s="44">
        <f t="shared" si="20"/>
        <v>44.999999999999993</v>
      </c>
      <c r="AA95" s="45" t="s">
        <v>12</v>
      </c>
      <c r="AB95">
        <f t="shared" si="21"/>
        <v>1423</v>
      </c>
      <c r="AC95" s="50">
        <f t="shared" si="22"/>
        <v>45</v>
      </c>
      <c r="AD95" s="7">
        <v>25</v>
      </c>
      <c r="AE95" s="11" t="s">
        <v>42</v>
      </c>
      <c r="AG95" s="11" t="s">
        <v>42</v>
      </c>
      <c r="AH95" s="14">
        <v>35</v>
      </c>
      <c r="AI95" s="14">
        <v>35</v>
      </c>
      <c r="AJ95" s="14">
        <v>35</v>
      </c>
      <c r="AK95" s="16">
        <f t="shared" si="23"/>
        <v>105</v>
      </c>
      <c r="AL95" s="18">
        <f t="shared" si="26"/>
        <v>25</v>
      </c>
      <c r="AM95" s="20">
        <f t="shared" si="24"/>
        <v>296.00000000000006</v>
      </c>
      <c r="AN95" s="4">
        <f t="shared" si="25"/>
        <v>426.00000000000006</v>
      </c>
      <c r="AP95" s="6"/>
      <c r="AQ95" s="6"/>
    </row>
    <row r="96" spans="1:43" x14ac:dyDescent="0.2">
      <c r="B96">
        <v>882</v>
      </c>
      <c r="C96" t="s">
        <v>116</v>
      </c>
      <c r="D96" t="s">
        <v>117</v>
      </c>
      <c r="E96" s="4" t="s">
        <v>118</v>
      </c>
      <c r="F96" s="24" t="s">
        <v>17</v>
      </c>
      <c r="G96">
        <f t="shared" si="7"/>
        <v>2341</v>
      </c>
      <c r="H96" s="27">
        <f t="shared" si="8"/>
        <v>44.000000000000014</v>
      </c>
      <c r="I96" s="30" t="s">
        <v>23</v>
      </c>
      <c r="J96">
        <f t="shared" si="9"/>
        <v>3241</v>
      </c>
      <c r="K96" s="35">
        <f t="shared" si="10"/>
        <v>45</v>
      </c>
      <c r="L96" s="37" t="s">
        <v>14</v>
      </c>
      <c r="M96">
        <f t="shared" si="11"/>
        <v>2134</v>
      </c>
      <c r="N96" s="41">
        <f t="shared" si="12"/>
        <v>30</v>
      </c>
      <c r="O96" s="9" t="s">
        <v>27</v>
      </c>
      <c r="P96">
        <f t="shared" si="13"/>
        <v>4132</v>
      </c>
      <c r="Q96" s="44">
        <f t="shared" si="14"/>
        <v>25</v>
      </c>
      <c r="R96" s="45" t="s">
        <v>14</v>
      </c>
      <c r="S96">
        <f t="shared" si="15"/>
        <v>2134</v>
      </c>
      <c r="T96" s="50">
        <f t="shared" si="16"/>
        <v>46.000000000000007</v>
      </c>
      <c r="U96" s="37" t="s">
        <v>19</v>
      </c>
      <c r="V96">
        <f t="shared" si="17"/>
        <v>2431</v>
      </c>
      <c r="W96" s="41">
        <f t="shared" si="18"/>
        <v>40.000000000000028</v>
      </c>
      <c r="X96" s="9" t="s">
        <v>9</v>
      </c>
      <c r="Y96">
        <f t="shared" si="19"/>
        <v>1243</v>
      </c>
      <c r="Z96" s="44">
        <f t="shared" si="20"/>
        <v>42</v>
      </c>
      <c r="AA96" s="45" t="s">
        <v>14</v>
      </c>
      <c r="AB96">
        <f t="shared" si="21"/>
        <v>2134</v>
      </c>
      <c r="AC96" s="50">
        <f t="shared" si="22"/>
        <v>42.999999999999972</v>
      </c>
      <c r="AD96" s="7">
        <v>20</v>
      </c>
      <c r="AH96" s="14">
        <v>38</v>
      </c>
      <c r="AI96" s="14">
        <v>38</v>
      </c>
      <c r="AJ96" s="14">
        <v>33</v>
      </c>
      <c r="AK96" s="16">
        <f t="shared" si="23"/>
        <v>109</v>
      </c>
      <c r="AL96" s="18">
        <f>SUM(AD96,AE96:AG96,)</f>
        <v>20</v>
      </c>
      <c r="AM96" s="20">
        <f t="shared" si="24"/>
        <v>315</v>
      </c>
      <c r="AN96" s="4">
        <f t="shared" si="25"/>
        <v>444</v>
      </c>
      <c r="AP96" s="6"/>
      <c r="AQ96" s="6"/>
    </row>
    <row r="97" spans="1:43" x14ac:dyDescent="0.2">
      <c r="B97" s="56">
        <v>883</v>
      </c>
      <c r="C97" t="s">
        <v>119</v>
      </c>
      <c r="D97" t="s">
        <v>120</v>
      </c>
      <c r="E97" s="4" t="s">
        <v>118</v>
      </c>
      <c r="F97" s="24" t="s">
        <v>22</v>
      </c>
      <c r="G97">
        <f t="shared" si="7"/>
        <v>3214</v>
      </c>
      <c r="H97" s="27">
        <f t="shared" si="8"/>
        <v>50</v>
      </c>
      <c r="I97" s="30" t="s">
        <v>23</v>
      </c>
      <c r="J97">
        <f t="shared" si="9"/>
        <v>3241</v>
      </c>
      <c r="K97" s="35">
        <f t="shared" si="10"/>
        <v>45</v>
      </c>
      <c r="L97" s="37" t="s">
        <v>16</v>
      </c>
      <c r="M97">
        <f t="shared" si="11"/>
        <v>2314</v>
      </c>
      <c r="N97" s="41">
        <f t="shared" si="12"/>
        <v>23</v>
      </c>
      <c r="O97" s="9" t="s">
        <v>27</v>
      </c>
      <c r="P97">
        <f t="shared" si="13"/>
        <v>4132</v>
      </c>
      <c r="Q97" s="44">
        <f t="shared" si="14"/>
        <v>25</v>
      </c>
      <c r="R97" s="45" t="s">
        <v>22</v>
      </c>
      <c r="S97">
        <f t="shared" si="15"/>
        <v>3214</v>
      </c>
      <c r="T97" s="50">
        <f t="shared" si="16"/>
        <v>36.000000000000021</v>
      </c>
      <c r="U97" s="37" t="s">
        <v>19</v>
      </c>
      <c r="V97">
        <f t="shared" si="17"/>
        <v>2431</v>
      </c>
      <c r="W97" s="41">
        <f t="shared" si="18"/>
        <v>40.000000000000028</v>
      </c>
      <c r="X97" s="9" t="s">
        <v>9</v>
      </c>
      <c r="Y97">
        <f t="shared" si="19"/>
        <v>1243</v>
      </c>
      <c r="Z97" s="44">
        <f t="shared" si="20"/>
        <v>42</v>
      </c>
      <c r="AA97" s="45" t="s">
        <v>13</v>
      </c>
      <c r="AB97">
        <f t="shared" si="21"/>
        <v>1432</v>
      </c>
      <c r="AC97" s="50">
        <f t="shared" si="22"/>
        <v>37.999999999999972</v>
      </c>
      <c r="AD97" s="7">
        <v>35</v>
      </c>
      <c r="AH97" s="14">
        <v>40</v>
      </c>
      <c r="AI97" s="14">
        <v>42</v>
      </c>
      <c r="AJ97" s="14">
        <v>34</v>
      </c>
      <c r="AK97" s="16">
        <f t="shared" si="23"/>
        <v>116</v>
      </c>
      <c r="AL97" s="18">
        <f t="shared" ref="AL97:AL100" si="27">SUM(AD97,AE97:AG97,)</f>
        <v>35</v>
      </c>
      <c r="AM97" s="20">
        <f t="shared" si="24"/>
        <v>299</v>
      </c>
      <c r="AN97" s="4">
        <f t="shared" si="25"/>
        <v>450</v>
      </c>
      <c r="AP97" s="6"/>
      <c r="AQ97" s="6"/>
    </row>
    <row r="98" spans="1:43" x14ac:dyDescent="0.2">
      <c r="B98">
        <v>884</v>
      </c>
      <c r="C98" t="s">
        <v>121</v>
      </c>
      <c r="D98" t="s">
        <v>122</v>
      </c>
      <c r="E98" s="4" t="s">
        <v>118</v>
      </c>
      <c r="F98" s="24" t="s">
        <v>16</v>
      </c>
      <c r="G98">
        <f t="shared" si="7"/>
        <v>2314</v>
      </c>
      <c r="H98" s="27">
        <f t="shared" si="8"/>
        <v>48</v>
      </c>
      <c r="I98" s="30" t="s">
        <v>10</v>
      </c>
      <c r="J98">
        <f t="shared" si="9"/>
        <v>1324</v>
      </c>
      <c r="K98" s="35">
        <f t="shared" si="10"/>
        <v>44</v>
      </c>
      <c r="L98" s="37" t="s">
        <v>14</v>
      </c>
      <c r="M98">
        <f t="shared" si="11"/>
        <v>2134</v>
      </c>
      <c r="N98" s="41">
        <f t="shared" si="12"/>
        <v>30</v>
      </c>
      <c r="O98" s="9" t="s">
        <v>14</v>
      </c>
      <c r="P98">
        <f t="shared" si="13"/>
        <v>2134</v>
      </c>
      <c r="Q98" s="44">
        <f t="shared" si="14"/>
        <v>40</v>
      </c>
      <c r="R98" s="45" t="s">
        <v>23</v>
      </c>
      <c r="S98">
        <f t="shared" si="15"/>
        <v>3241</v>
      </c>
      <c r="T98" s="50">
        <f t="shared" si="16"/>
        <v>32.000000000000021</v>
      </c>
      <c r="U98" s="37" t="s">
        <v>18</v>
      </c>
      <c r="V98">
        <f t="shared" si="17"/>
        <v>2413</v>
      </c>
      <c r="W98" s="41">
        <f t="shared" si="18"/>
        <v>38.000000000000028</v>
      </c>
      <c r="X98" s="9" t="s">
        <v>13</v>
      </c>
      <c r="Y98">
        <f t="shared" si="19"/>
        <v>1432</v>
      </c>
      <c r="Z98" s="44">
        <f t="shared" si="20"/>
        <v>44.999999999999993</v>
      </c>
      <c r="AA98" s="45" t="s">
        <v>9</v>
      </c>
      <c r="AB98">
        <f t="shared" si="21"/>
        <v>1243</v>
      </c>
      <c r="AC98" s="50">
        <f t="shared" si="22"/>
        <v>50</v>
      </c>
      <c r="AD98" s="7">
        <v>25</v>
      </c>
      <c r="AH98" s="14">
        <v>38</v>
      </c>
      <c r="AI98" s="14">
        <v>44</v>
      </c>
      <c r="AJ98" s="14">
        <v>34</v>
      </c>
      <c r="AK98" s="16">
        <f t="shared" si="23"/>
        <v>116</v>
      </c>
      <c r="AL98" s="18">
        <f t="shared" si="27"/>
        <v>25</v>
      </c>
      <c r="AM98" s="20">
        <f t="shared" si="24"/>
        <v>327.00000000000006</v>
      </c>
      <c r="AN98" s="4">
        <f t="shared" si="25"/>
        <v>468.00000000000006</v>
      </c>
      <c r="AP98" s="6"/>
      <c r="AQ98" s="6"/>
    </row>
    <row r="99" spans="1:43" x14ac:dyDescent="0.2">
      <c r="G99">
        <f t="shared" si="7"/>
        <v>0</v>
      </c>
      <c r="H99" s="27">
        <f t="shared" si="8"/>
        <v>0</v>
      </c>
      <c r="J99">
        <f t="shared" si="9"/>
        <v>0</v>
      </c>
      <c r="K99" s="35">
        <f t="shared" si="10"/>
        <v>0</v>
      </c>
      <c r="M99">
        <f t="shared" si="11"/>
        <v>0</v>
      </c>
      <c r="N99" s="41">
        <f t="shared" si="12"/>
        <v>0</v>
      </c>
      <c r="P99">
        <f t="shared" si="13"/>
        <v>0</v>
      </c>
      <c r="Q99" s="44">
        <f t="shared" si="14"/>
        <v>0</v>
      </c>
      <c r="S99">
        <f t="shared" si="15"/>
        <v>0</v>
      </c>
      <c r="T99" s="50">
        <f t="shared" si="16"/>
        <v>0</v>
      </c>
      <c r="V99">
        <f t="shared" si="17"/>
        <v>0</v>
      </c>
      <c r="W99" s="41">
        <f t="shared" si="18"/>
        <v>0</v>
      </c>
      <c r="Y99">
        <f t="shared" si="19"/>
        <v>0</v>
      </c>
      <c r="Z99" s="44">
        <f t="shared" si="20"/>
        <v>0</v>
      </c>
      <c r="AB99">
        <f t="shared" si="21"/>
        <v>0</v>
      </c>
      <c r="AC99" s="50">
        <f t="shared" si="22"/>
        <v>0</v>
      </c>
      <c r="AK99" s="16">
        <f t="shared" si="23"/>
        <v>0</v>
      </c>
      <c r="AL99" s="18">
        <f t="shared" si="27"/>
        <v>0</v>
      </c>
      <c r="AM99" s="20">
        <f t="shared" si="24"/>
        <v>0</v>
      </c>
      <c r="AN99" s="4">
        <f t="shared" si="25"/>
        <v>0</v>
      </c>
      <c r="AP99" s="6"/>
      <c r="AQ99" s="6"/>
    </row>
    <row r="100" spans="1:43" x14ac:dyDescent="0.2">
      <c r="C100" s="1"/>
      <c r="D100" s="1"/>
      <c r="F100" s="24" t="s">
        <v>42</v>
      </c>
      <c r="G100">
        <f t="shared" si="7"/>
        <v>0</v>
      </c>
      <c r="H100" s="27">
        <f t="shared" si="8"/>
        <v>0</v>
      </c>
      <c r="I100" s="30" t="s">
        <v>42</v>
      </c>
      <c r="J100">
        <f t="shared" si="9"/>
        <v>0</v>
      </c>
      <c r="K100" s="35">
        <f t="shared" si="10"/>
        <v>0</v>
      </c>
      <c r="M100">
        <f t="shared" si="11"/>
        <v>0</v>
      </c>
      <c r="N100" s="41">
        <f t="shared" si="12"/>
        <v>0</v>
      </c>
      <c r="O100" s="9" t="s">
        <v>42</v>
      </c>
      <c r="P100">
        <f t="shared" si="13"/>
        <v>0</v>
      </c>
      <c r="Q100" s="44">
        <f t="shared" si="14"/>
        <v>0</v>
      </c>
      <c r="R100" s="45" t="s">
        <v>42</v>
      </c>
      <c r="S100">
        <f t="shared" si="15"/>
        <v>0</v>
      </c>
      <c r="T100" s="50">
        <f t="shared" si="16"/>
        <v>0</v>
      </c>
      <c r="V100">
        <f t="shared" si="17"/>
        <v>0</v>
      </c>
      <c r="W100" s="41">
        <f t="shared" si="18"/>
        <v>0</v>
      </c>
      <c r="X100" s="9" t="s">
        <v>42</v>
      </c>
      <c r="Y100">
        <f t="shared" si="19"/>
        <v>0</v>
      </c>
      <c r="Z100" s="44">
        <f t="shared" si="20"/>
        <v>0</v>
      </c>
      <c r="AA100" s="45" t="s">
        <v>42</v>
      </c>
      <c r="AB100">
        <f t="shared" si="21"/>
        <v>0</v>
      </c>
      <c r="AC100" s="50">
        <f t="shared" si="22"/>
        <v>0</v>
      </c>
      <c r="AD100" s="7" t="s">
        <v>42</v>
      </c>
      <c r="AE100" s="11" t="s">
        <v>42</v>
      </c>
      <c r="AG100" s="11" t="s">
        <v>42</v>
      </c>
      <c r="AK100" s="16">
        <f t="shared" si="23"/>
        <v>0</v>
      </c>
      <c r="AL100" s="18">
        <f t="shared" si="27"/>
        <v>0</v>
      </c>
      <c r="AM100" s="20">
        <f t="shared" si="24"/>
        <v>0</v>
      </c>
      <c r="AN100" s="4">
        <f t="shared" si="25"/>
        <v>0</v>
      </c>
      <c r="AP100" s="6"/>
      <c r="AQ100" s="6"/>
    </row>
    <row r="101" spans="1:43" x14ac:dyDescent="0.2">
      <c r="A101">
        <v>194</v>
      </c>
      <c r="B101">
        <v>591</v>
      </c>
      <c r="C101" t="s">
        <v>123</v>
      </c>
      <c r="D101" t="s">
        <v>124</v>
      </c>
      <c r="E101" s="4" t="s">
        <v>125</v>
      </c>
      <c r="F101" s="24" t="s">
        <v>22</v>
      </c>
      <c r="G101">
        <f t="shared" si="7"/>
        <v>3214</v>
      </c>
      <c r="H101" s="27">
        <f t="shared" si="8"/>
        <v>50</v>
      </c>
      <c r="I101" s="30" t="s">
        <v>14</v>
      </c>
      <c r="J101">
        <f t="shared" si="9"/>
        <v>2134</v>
      </c>
      <c r="K101" s="35">
        <f t="shared" si="10"/>
        <v>44</v>
      </c>
      <c r="L101" s="37" t="s">
        <v>28</v>
      </c>
      <c r="M101">
        <f t="shared" si="11"/>
        <v>4213</v>
      </c>
      <c r="N101" s="41">
        <f t="shared" si="12"/>
        <v>48</v>
      </c>
      <c r="O101" s="9" t="s">
        <v>10</v>
      </c>
      <c r="P101">
        <f t="shared" si="13"/>
        <v>1324</v>
      </c>
      <c r="Q101" s="44">
        <f t="shared" si="14"/>
        <v>50</v>
      </c>
      <c r="R101" s="45" t="s">
        <v>13</v>
      </c>
      <c r="S101">
        <f t="shared" si="15"/>
        <v>1432</v>
      </c>
      <c r="T101" s="50">
        <f t="shared" si="16"/>
        <v>44.000000000000007</v>
      </c>
      <c r="U101" s="37" t="s">
        <v>16</v>
      </c>
      <c r="V101">
        <f t="shared" si="17"/>
        <v>2314</v>
      </c>
      <c r="W101" s="41">
        <f t="shared" si="18"/>
        <v>50</v>
      </c>
      <c r="X101" s="9" t="s">
        <v>8</v>
      </c>
      <c r="Y101">
        <f t="shared" si="19"/>
        <v>1234</v>
      </c>
      <c r="Z101" s="44">
        <f t="shared" si="20"/>
        <v>32.999999999999993</v>
      </c>
      <c r="AA101" s="45" t="s">
        <v>12</v>
      </c>
      <c r="AB101">
        <f t="shared" si="21"/>
        <v>1423</v>
      </c>
      <c r="AC101" s="50">
        <f t="shared" si="22"/>
        <v>45</v>
      </c>
      <c r="AD101" s="7">
        <v>35</v>
      </c>
      <c r="AE101" s="11" t="s">
        <v>42</v>
      </c>
      <c r="AG101" s="11" t="s">
        <v>42</v>
      </c>
      <c r="AK101" s="16">
        <f t="shared" si="23"/>
        <v>0</v>
      </c>
      <c r="AL101" s="18">
        <f>SUM(AD101,AE101:AG101,)</f>
        <v>35</v>
      </c>
      <c r="AM101" s="20">
        <f t="shared" si="24"/>
        <v>364</v>
      </c>
      <c r="AN101" s="4">
        <f t="shared" si="25"/>
        <v>399</v>
      </c>
      <c r="AP101" s="6"/>
      <c r="AQ101" s="6"/>
    </row>
    <row r="102" spans="1:43" x14ac:dyDescent="0.2">
      <c r="A102" t="s">
        <v>131</v>
      </c>
      <c r="B102" t="s">
        <v>127</v>
      </c>
      <c r="C102" t="s">
        <v>128</v>
      </c>
      <c r="D102" t="s">
        <v>129</v>
      </c>
      <c r="E102" s="4" t="s">
        <v>130</v>
      </c>
      <c r="F102" s="24" t="s">
        <v>23</v>
      </c>
      <c r="G102">
        <f t="shared" si="7"/>
        <v>3241</v>
      </c>
      <c r="H102" s="27">
        <f t="shared" si="8"/>
        <v>46.000000000000014</v>
      </c>
      <c r="I102" s="30" t="s">
        <v>14</v>
      </c>
      <c r="J102">
        <f t="shared" si="9"/>
        <v>2134</v>
      </c>
      <c r="K102" s="35">
        <f t="shared" si="10"/>
        <v>44</v>
      </c>
      <c r="L102" s="37" t="s">
        <v>28</v>
      </c>
      <c r="M102">
        <f t="shared" si="11"/>
        <v>4213</v>
      </c>
      <c r="N102" s="41">
        <f t="shared" si="12"/>
        <v>48</v>
      </c>
      <c r="O102" s="9" t="s">
        <v>20</v>
      </c>
      <c r="P102">
        <f t="shared" si="13"/>
        <v>3124</v>
      </c>
      <c r="Q102" s="44">
        <f t="shared" si="14"/>
        <v>48</v>
      </c>
      <c r="R102" s="45" t="s">
        <v>25</v>
      </c>
      <c r="S102">
        <f t="shared" si="15"/>
        <v>3421</v>
      </c>
      <c r="T102" s="50">
        <f t="shared" si="16"/>
        <v>30.000000000000021</v>
      </c>
      <c r="U102" s="37" t="s">
        <v>17</v>
      </c>
      <c r="V102">
        <f t="shared" si="17"/>
        <v>2341</v>
      </c>
      <c r="W102" s="41">
        <f t="shared" si="18"/>
        <v>46.000000000000014</v>
      </c>
      <c r="X102" s="9" t="s">
        <v>27</v>
      </c>
      <c r="Y102">
        <f t="shared" si="19"/>
        <v>4132</v>
      </c>
      <c r="Z102" s="44">
        <f t="shared" si="20"/>
        <v>46.999999999999993</v>
      </c>
      <c r="AA102" s="45" t="s">
        <v>8</v>
      </c>
      <c r="AB102">
        <f t="shared" si="21"/>
        <v>1234</v>
      </c>
      <c r="AC102" s="50">
        <f t="shared" si="22"/>
        <v>47.999999999999972</v>
      </c>
      <c r="AD102" s="7">
        <v>25</v>
      </c>
      <c r="AE102" s="11" t="s">
        <v>42</v>
      </c>
      <c r="AG102" s="11" t="s">
        <v>42</v>
      </c>
      <c r="AH102" s="14">
        <v>39</v>
      </c>
      <c r="AI102" s="14">
        <v>46</v>
      </c>
      <c r="AJ102" s="14">
        <v>35</v>
      </c>
      <c r="AK102" s="16">
        <f t="shared" si="23"/>
        <v>120</v>
      </c>
      <c r="AL102" s="18">
        <f t="shared" ref="AL102:AL105" si="28">SUM(AD102,AE102:AG102,)</f>
        <v>25</v>
      </c>
      <c r="AM102" s="20">
        <f t="shared" si="24"/>
        <v>357</v>
      </c>
      <c r="AN102" s="4">
        <f t="shared" si="25"/>
        <v>502</v>
      </c>
      <c r="AP102" s="6"/>
      <c r="AQ102" s="6"/>
    </row>
    <row r="103" spans="1:43" x14ac:dyDescent="0.2">
      <c r="F103" s="24" t="s">
        <v>42</v>
      </c>
      <c r="G103">
        <f t="shared" si="7"/>
        <v>0</v>
      </c>
      <c r="H103" s="27">
        <f t="shared" si="8"/>
        <v>0</v>
      </c>
      <c r="I103" s="30" t="s">
        <v>42</v>
      </c>
      <c r="J103">
        <f t="shared" si="9"/>
        <v>0</v>
      </c>
      <c r="K103" s="35">
        <f t="shared" si="10"/>
        <v>0</v>
      </c>
      <c r="M103">
        <f t="shared" si="11"/>
        <v>0</v>
      </c>
      <c r="N103" s="41">
        <f t="shared" si="12"/>
        <v>0</v>
      </c>
      <c r="O103" s="9" t="s">
        <v>42</v>
      </c>
      <c r="P103">
        <f t="shared" si="13"/>
        <v>0</v>
      </c>
      <c r="Q103" s="44">
        <f t="shared" si="14"/>
        <v>0</v>
      </c>
      <c r="R103" s="45" t="s">
        <v>42</v>
      </c>
      <c r="S103">
        <f t="shared" si="15"/>
        <v>0</v>
      </c>
      <c r="T103" s="50">
        <f t="shared" si="16"/>
        <v>0</v>
      </c>
      <c r="V103">
        <f t="shared" si="17"/>
        <v>0</v>
      </c>
      <c r="W103" s="41">
        <f t="shared" si="18"/>
        <v>0</v>
      </c>
      <c r="X103" s="9" t="s">
        <v>42</v>
      </c>
      <c r="Y103">
        <f t="shared" si="19"/>
        <v>0</v>
      </c>
      <c r="Z103" s="44">
        <f t="shared" si="20"/>
        <v>0</v>
      </c>
      <c r="AA103" s="45" t="s">
        <v>42</v>
      </c>
      <c r="AB103">
        <f t="shared" si="21"/>
        <v>0</v>
      </c>
      <c r="AC103" s="50">
        <f t="shared" si="22"/>
        <v>0</v>
      </c>
      <c r="AD103" s="7" t="s">
        <v>42</v>
      </c>
      <c r="AE103" s="11" t="s">
        <v>42</v>
      </c>
      <c r="AG103" s="11" t="s">
        <v>42</v>
      </c>
      <c r="AK103" s="16">
        <f t="shared" si="23"/>
        <v>0</v>
      </c>
      <c r="AL103" s="18">
        <f t="shared" si="28"/>
        <v>0</v>
      </c>
      <c r="AM103" s="20">
        <f t="shared" si="24"/>
        <v>0</v>
      </c>
      <c r="AN103" s="4">
        <f t="shared" si="25"/>
        <v>0</v>
      </c>
      <c r="AP103" s="6"/>
      <c r="AQ103" s="6"/>
    </row>
    <row r="104" spans="1:43" x14ac:dyDescent="0.2">
      <c r="F104" s="24" t="s">
        <v>42</v>
      </c>
      <c r="G104">
        <f t="shared" si="7"/>
        <v>0</v>
      </c>
      <c r="H104" s="27">
        <f t="shared" si="8"/>
        <v>0</v>
      </c>
      <c r="I104" s="30" t="s">
        <v>42</v>
      </c>
      <c r="J104">
        <f t="shared" si="9"/>
        <v>0</v>
      </c>
      <c r="K104" s="35">
        <f t="shared" si="10"/>
        <v>0</v>
      </c>
      <c r="M104">
        <f t="shared" si="11"/>
        <v>0</v>
      </c>
      <c r="N104" s="41">
        <f t="shared" si="12"/>
        <v>0</v>
      </c>
      <c r="O104" s="9" t="s">
        <v>42</v>
      </c>
      <c r="P104">
        <f t="shared" si="13"/>
        <v>0</v>
      </c>
      <c r="Q104" s="44">
        <f t="shared" si="14"/>
        <v>0</v>
      </c>
      <c r="R104" s="45" t="s">
        <v>42</v>
      </c>
      <c r="S104">
        <f t="shared" si="15"/>
        <v>0</v>
      </c>
      <c r="T104" s="50">
        <f t="shared" si="16"/>
        <v>0</v>
      </c>
      <c r="V104">
        <f t="shared" si="17"/>
        <v>0</v>
      </c>
      <c r="W104" s="41">
        <f t="shared" si="18"/>
        <v>0</v>
      </c>
      <c r="X104" s="9" t="s">
        <v>42</v>
      </c>
      <c r="Y104">
        <f t="shared" si="19"/>
        <v>0</v>
      </c>
      <c r="Z104" s="44">
        <f t="shared" si="20"/>
        <v>0</v>
      </c>
      <c r="AA104" s="45" t="s">
        <v>42</v>
      </c>
      <c r="AB104">
        <f t="shared" si="21"/>
        <v>0</v>
      </c>
      <c r="AC104" s="50">
        <f t="shared" si="22"/>
        <v>0</v>
      </c>
      <c r="AD104" s="7" t="s">
        <v>42</v>
      </c>
      <c r="AE104" s="11" t="s">
        <v>42</v>
      </c>
      <c r="AG104" s="11" t="s">
        <v>42</v>
      </c>
      <c r="AK104" s="16">
        <f t="shared" si="23"/>
        <v>0</v>
      </c>
      <c r="AL104" s="18">
        <f t="shared" si="28"/>
        <v>0</v>
      </c>
      <c r="AM104" s="20">
        <f t="shared" si="24"/>
        <v>0</v>
      </c>
      <c r="AN104" s="4">
        <f t="shared" si="25"/>
        <v>0</v>
      </c>
      <c r="AP104" s="6"/>
      <c r="AQ104" s="6"/>
    </row>
    <row r="105" spans="1:43" x14ac:dyDescent="0.2">
      <c r="C105" s="1"/>
      <c r="D105" s="1"/>
      <c r="F105" s="24" t="s">
        <v>42</v>
      </c>
      <c r="G105">
        <f t="shared" si="7"/>
        <v>0</v>
      </c>
      <c r="H105" s="27">
        <f t="shared" si="8"/>
        <v>0</v>
      </c>
      <c r="I105" s="30" t="s">
        <v>42</v>
      </c>
      <c r="J105">
        <f t="shared" si="9"/>
        <v>0</v>
      </c>
      <c r="K105" s="35">
        <f t="shared" si="10"/>
        <v>0</v>
      </c>
      <c r="M105">
        <f t="shared" si="11"/>
        <v>0</v>
      </c>
      <c r="N105" s="41">
        <f t="shared" si="12"/>
        <v>0</v>
      </c>
      <c r="O105" s="9" t="s">
        <v>42</v>
      </c>
      <c r="P105">
        <f t="shared" si="13"/>
        <v>0</v>
      </c>
      <c r="Q105" s="44">
        <f t="shared" si="14"/>
        <v>0</v>
      </c>
      <c r="R105" s="45" t="s">
        <v>42</v>
      </c>
      <c r="S105">
        <f t="shared" si="15"/>
        <v>0</v>
      </c>
      <c r="T105" s="50">
        <f t="shared" si="16"/>
        <v>0</v>
      </c>
      <c r="V105">
        <f t="shared" si="17"/>
        <v>0</v>
      </c>
      <c r="W105" s="41">
        <f t="shared" si="18"/>
        <v>0</v>
      </c>
      <c r="X105" s="9" t="s">
        <v>42</v>
      </c>
      <c r="Y105">
        <f t="shared" si="19"/>
        <v>0</v>
      </c>
      <c r="Z105" s="44">
        <f t="shared" si="20"/>
        <v>0</v>
      </c>
      <c r="AA105" s="45" t="s">
        <v>42</v>
      </c>
      <c r="AB105">
        <f t="shared" si="21"/>
        <v>0</v>
      </c>
      <c r="AC105" s="50">
        <f t="shared" si="22"/>
        <v>0</v>
      </c>
      <c r="AD105" s="7" t="s">
        <v>42</v>
      </c>
      <c r="AE105" s="11" t="s">
        <v>42</v>
      </c>
      <c r="AG105" s="11" t="s">
        <v>42</v>
      </c>
      <c r="AK105" s="16">
        <f t="shared" si="23"/>
        <v>0</v>
      </c>
      <c r="AL105" s="18">
        <f t="shared" si="28"/>
        <v>0</v>
      </c>
      <c r="AM105" s="20">
        <f t="shared" si="24"/>
        <v>0</v>
      </c>
      <c r="AN105" s="4">
        <f t="shared" si="25"/>
        <v>0</v>
      </c>
      <c r="AP105" s="6"/>
      <c r="AQ105" s="6"/>
    </row>
    <row r="106" spans="1:43" x14ac:dyDescent="0.2">
      <c r="G106">
        <f t="shared" si="7"/>
        <v>0</v>
      </c>
      <c r="H106" s="27">
        <f t="shared" si="8"/>
        <v>0</v>
      </c>
      <c r="J106">
        <f t="shared" si="9"/>
        <v>0</v>
      </c>
      <c r="K106" s="35">
        <f t="shared" si="10"/>
        <v>0</v>
      </c>
      <c r="M106">
        <f t="shared" si="11"/>
        <v>0</v>
      </c>
      <c r="N106" s="41">
        <f t="shared" si="12"/>
        <v>0</v>
      </c>
      <c r="P106">
        <f t="shared" si="13"/>
        <v>0</v>
      </c>
      <c r="Q106" s="44">
        <f t="shared" si="14"/>
        <v>0</v>
      </c>
      <c r="S106">
        <f t="shared" si="15"/>
        <v>0</v>
      </c>
      <c r="T106" s="50">
        <f t="shared" si="16"/>
        <v>0</v>
      </c>
      <c r="V106">
        <f t="shared" si="17"/>
        <v>0</v>
      </c>
      <c r="W106" s="41">
        <f t="shared" si="18"/>
        <v>0</v>
      </c>
      <c r="Y106">
        <f t="shared" si="19"/>
        <v>0</v>
      </c>
      <c r="Z106" s="44">
        <f t="shared" si="20"/>
        <v>0</v>
      </c>
      <c r="AB106">
        <f t="shared" si="21"/>
        <v>0</v>
      </c>
      <c r="AC106" s="50">
        <f t="shared" si="22"/>
        <v>0</v>
      </c>
      <c r="AK106" s="16">
        <f t="shared" si="23"/>
        <v>0</v>
      </c>
      <c r="AL106" s="18">
        <f>SUM(AD106,AE106:AG106,)</f>
        <v>0</v>
      </c>
      <c r="AM106" s="20">
        <f t="shared" si="24"/>
        <v>0</v>
      </c>
      <c r="AN106" s="4">
        <f t="shared" si="25"/>
        <v>0</v>
      </c>
      <c r="AP106" s="6"/>
      <c r="AQ106" s="6"/>
    </row>
    <row r="107" spans="1:43" x14ac:dyDescent="0.2">
      <c r="G107">
        <f t="shared" si="7"/>
        <v>0</v>
      </c>
      <c r="H107" s="27">
        <f t="shared" si="8"/>
        <v>0</v>
      </c>
      <c r="J107">
        <f t="shared" si="9"/>
        <v>0</v>
      </c>
      <c r="K107" s="35">
        <f t="shared" si="10"/>
        <v>0</v>
      </c>
      <c r="M107">
        <f t="shared" si="11"/>
        <v>0</v>
      </c>
      <c r="N107" s="41">
        <f t="shared" si="12"/>
        <v>0</v>
      </c>
      <c r="P107">
        <f t="shared" si="13"/>
        <v>0</v>
      </c>
      <c r="Q107" s="44">
        <f t="shared" si="14"/>
        <v>0</v>
      </c>
      <c r="S107">
        <f t="shared" si="15"/>
        <v>0</v>
      </c>
      <c r="T107" s="50">
        <f t="shared" si="16"/>
        <v>0</v>
      </c>
      <c r="V107">
        <f t="shared" si="17"/>
        <v>0</v>
      </c>
      <c r="W107" s="41">
        <f t="shared" si="18"/>
        <v>0</v>
      </c>
      <c r="Y107">
        <f t="shared" si="19"/>
        <v>0</v>
      </c>
      <c r="Z107" s="44">
        <f t="shared" si="20"/>
        <v>0</v>
      </c>
      <c r="AB107">
        <f t="shared" si="21"/>
        <v>0</v>
      </c>
      <c r="AC107" s="50">
        <f t="shared" si="22"/>
        <v>0</v>
      </c>
      <c r="AK107" s="16">
        <f t="shared" si="23"/>
        <v>0</v>
      </c>
      <c r="AL107" s="18">
        <f t="shared" ref="AL107:AL110" si="29">SUM(AD107,AE107:AG107,)</f>
        <v>0</v>
      </c>
      <c r="AM107" s="20">
        <f t="shared" si="24"/>
        <v>0</v>
      </c>
      <c r="AN107" s="4">
        <f t="shared" si="25"/>
        <v>0</v>
      </c>
      <c r="AP107" s="6"/>
      <c r="AQ107" s="6"/>
    </row>
    <row r="108" spans="1:43" x14ac:dyDescent="0.2">
      <c r="G108">
        <f t="shared" si="7"/>
        <v>0</v>
      </c>
      <c r="H108" s="27">
        <f t="shared" si="8"/>
        <v>0</v>
      </c>
      <c r="J108">
        <f t="shared" si="9"/>
        <v>0</v>
      </c>
      <c r="K108" s="35">
        <f t="shared" si="10"/>
        <v>0</v>
      </c>
      <c r="M108">
        <f t="shared" si="11"/>
        <v>0</v>
      </c>
      <c r="N108" s="41">
        <f t="shared" si="12"/>
        <v>0</v>
      </c>
      <c r="P108">
        <f t="shared" si="13"/>
        <v>0</v>
      </c>
      <c r="Q108" s="44">
        <f t="shared" si="14"/>
        <v>0</v>
      </c>
      <c r="S108">
        <f t="shared" si="15"/>
        <v>0</v>
      </c>
      <c r="T108" s="50">
        <f t="shared" si="16"/>
        <v>0</v>
      </c>
      <c r="V108">
        <f t="shared" si="17"/>
        <v>0</v>
      </c>
      <c r="W108" s="41">
        <f t="shared" si="18"/>
        <v>0</v>
      </c>
      <c r="Y108">
        <f t="shared" si="19"/>
        <v>0</v>
      </c>
      <c r="Z108" s="44">
        <f t="shared" si="20"/>
        <v>0</v>
      </c>
      <c r="AB108">
        <f t="shared" si="21"/>
        <v>0</v>
      </c>
      <c r="AC108" s="50">
        <f t="shared" si="22"/>
        <v>0</v>
      </c>
      <c r="AK108" s="16">
        <f t="shared" si="23"/>
        <v>0</v>
      </c>
      <c r="AL108" s="18">
        <f t="shared" si="29"/>
        <v>0</v>
      </c>
      <c r="AM108" s="20">
        <f t="shared" si="24"/>
        <v>0</v>
      </c>
      <c r="AN108" s="4">
        <f t="shared" si="25"/>
        <v>0</v>
      </c>
      <c r="AP108" s="6"/>
      <c r="AQ108" s="6"/>
    </row>
    <row r="109" spans="1:43" x14ac:dyDescent="0.2">
      <c r="G109">
        <f t="shared" si="7"/>
        <v>0</v>
      </c>
      <c r="H109" s="27">
        <f t="shared" si="8"/>
        <v>0</v>
      </c>
      <c r="J109">
        <f t="shared" si="9"/>
        <v>0</v>
      </c>
      <c r="K109" s="35">
        <f t="shared" si="10"/>
        <v>0</v>
      </c>
      <c r="M109">
        <f t="shared" si="11"/>
        <v>0</v>
      </c>
      <c r="N109" s="41">
        <f t="shared" si="12"/>
        <v>0</v>
      </c>
      <c r="P109">
        <f t="shared" si="13"/>
        <v>0</v>
      </c>
      <c r="Q109" s="44">
        <f t="shared" si="14"/>
        <v>0</v>
      </c>
      <c r="S109">
        <f t="shared" si="15"/>
        <v>0</v>
      </c>
      <c r="T109" s="50">
        <f t="shared" si="16"/>
        <v>0</v>
      </c>
      <c r="V109">
        <f t="shared" si="17"/>
        <v>0</v>
      </c>
      <c r="W109" s="41">
        <f t="shared" si="18"/>
        <v>0</v>
      </c>
      <c r="Y109">
        <f t="shared" si="19"/>
        <v>0</v>
      </c>
      <c r="Z109" s="44">
        <f t="shared" si="20"/>
        <v>0</v>
      </c>
      <c r="AB109">
        <f t="shared" si="21"/>
        <v>0</v>
      </c>
      <c r="AC109" s="50">
        <f t="shared" si="22"/>
        <v>0</v>
      </c>
      <c r="AK109" s="16">
        <f t="shared" si="23"/>
        <v>0</v>
      </c>
      <c r="AL109" s="18">
        <f t="shared" si="29"/>
        <v>0</v>
      </c>
      <c r="AM109" s="20">
        <f t="shared" si="24"/>
        <v>0</v>
      </c>
      <c r="AN109" s="4">
        <f t="shared" si="25"/>
        <v>0</v>
      </c>
      <c r="AP109" s="6"/>
      <c r="AQ109" s="6"/>
    </row>
    <row r="110" spans="1:43" x14ac:dyDescent="0.2">
      <c r="C110" s="1"/>
      <c r="D110" s="1"/>
      <c r="F110" s="24" t="s">
        <v>42</v>
      </c>
      <c r="G110">
        <f t="shared" si="7"/>
        <v>0</v>
      </c>
      <c r="H110" s="27">
        <f t="shared" si="8"/>
        <v>0</v>
      </c>
      <c r="I110" s="30" t="s">
        <v>42</v>
      </c>
      <c r="J110">
        <f t="shared" si="9"/>
        <v>0</v>
      </c>
      <c r="K110" s="35">
        <f t="shared" si="10"/>
        <v>0</v>
      </c>
      <c r="M110">
        <f t="shared" si="11"/>
        <v>0</v>
      </c>
      <c r="N110" s="41">
        <f t="shared" si="12"/>
        <v>0</v>
      </c>
      <c r="O110" s="9" t="s">
        <v>42</v>
      </c>
      <c r="P110">
        <f t="shared" si="13"/>
        <v>0</v>
      </c>
      <c r="Q110" s="44">
        <f t="shared" si="14"/>
        <v>0</v>
      </c>
      <c r="R110" s="45" t="s">
        <v>42</v>
      </c>
      <c r="S110">
        <f t="shared" si="15"/>
        <v>0</v>
      </c>
      <c r="T110" s="50">
        <f t="shared" si="16"/>
        <v>0</v>
      </c>
      <c r="V110">
        <f t="shared" si="17"/>
        <v>0</v>
      </c>
      <c r="W110" s="41">
        <f t="shared" si="18"/>
        <v>0</v>
      </c>
      <c r="X110" s="9" t="s">
        <v>42</v>
      </c>
      <c r="Y110">
        <f t="shared" si="19"/>
        <v>0</v>
      </c>
      <c r="Z110" s="44">
        <f t="shared" si="20"/>
        <v>0</v>
      </c>
      <c r="AA110" s="45" t="s">
        <v>42</v>
      </c>
      <c r="AB110">
        <f t="shared" si="21"/>
        <v>0</v>
      </c>
      <c r="AC110" s="50">
        <f t="shared" si="22"/>
        <v>0</v>
      </c>
      <c r="AD110" s="7" t="s">
        <v>42</v>
      </c>
      <c r="AE110" s="11" t="s">
        <v>42</v>
      </c>
      <c r="AG110" s="11" t="s">
        <v>42</v>
      </c>
      <c r="AK110" s="16">
        <f t="shared" si="23"/>
        <v>0</v>
      </c>
      <c r="AL110" s="18">
        <f t="shared" si="29"/>
        <v>0</v>
      </c>
      <c r="AM110" s="20">
        <f t="shared" si="24"/>
        <v>0</v>
      </c>
      <c r="AN110" s="4">
        <f t="shared" si="25"/>
        <v>0</v>
      </c>
      <c r="AP110" s="6"/>
      <c r="AQ110" s="6"/>
    </row>
    <row r="111" spans="1:43" x14ac:dyDescent="0.2">
      <c r="F111" s="24" t="s">
        <v>42</v>
      </c>
      <c r="G111">
        <f t="shared" si="7"/>
        <v>0</v>
      </c>
      <c r="H111" s="27">
        <f t="shared" si="8"/>
        <v>0</v>
      </c>
      <c r="I111" s="30" t="s">
        <v>42</v>
      </c>
      <c r="J111">
        <f t="shared" si="9"/>
        <v>0</v>
      </c>
      <c r="K111" s="35">
        <f t="shared" si="10"/>
        <v>0</v>
      </c>
      <c r="M111">
        <f t="shared" si="11"/>
        <v>0</v>
      </c>
      <c r="N111" s="41">
        <f t="shared" si="12"/>
        <v>0</v>
      </c>
      <c r="O111" s="9" t="s">
        <v>42</v>
      </c>
      <c r="P111">
        <f t="shared" si="13"/>
        <v>0</v>
      </c>
      <c r="Q111" s="44">
        <f t="shared" si="14"/>
        <v>0</v>
      </c>
      <c r="R111" s="45" t="s">
        <v>42</v>
      </c>
      <c r="S111">
        <f t="shared" si="15"/>
        <v>0</v>
      </c>
      <c r="T111" s="50">
        <f t="shared" si="16"/>
        <v>0</v>
      </c>
      <c r="V111">
        <f t="shared" si="17"/>
        <v>0</v>
      </c>
      <c r="W111" s="41">
        <f t="shared" si="18"/>
        <v>0</v>
      </c>
      <c r="X111" s="9" t="s">
        <v>42</v>
      </c>
      <c r="Y111">
        <f t="shared" si="19"/>
        <v>0</v>
      </c>
      <c r="Z111" s="44">
        <f t="shared" si="20"/>
        <v>0</v>
      </c>
      <c r="AA111" s="45" t="s">
        <v>42</v>
      </c>
      <c r="AB111">
        <f t="shared" si="21"/>
        <v>0</v>
      </c>
      <c r="AC111" s="50">
        <f t="shared" si="22"/>
        <v>0</v>
      </c>
      <c r="AD111" s="7" t="s">
        <v>42</v>
      </c>
      <c r="AE111" s="11" t="s">
        <v>42</v>
      </c>
      <c r="AG111" s="11" t="s">
        <v>42</v>
      </c>
      <c r="AK111" s="16">
        <f t="shared" si="23"/>
        <v>0</v>
      </c>
      <c r="AL111" s="18">
        <f>SUM(AD111,AE111:AG111,)</f>
        <v>0</v>
      </c>
      <c r="AM111" s="20">
        <f t="shared" si="24"/>
        <v>0</v>
      </c>
      <c r="AN111" s="4">
        <f t="shared" si="25"/>
        <v>0</v>
      </c>
      <c r="AP111" s="6"/>
      <c r="AQ111" s="6"/>
    </row>
    <row r="112" spans="1:43" x14ac:dyDescent="0.2">
      <c r="G112">
        <f t="shared" si="7"/>
        <v>0</v>
      </c>
      <c r="H112" s="27">
        <f t="shared" si="8"/>
        <v>0</v>
      </c>
      <c r="I112" s="30" t="s">
        <v>42</v>
      </c>
      <c r="J112">
        <f t="shared" si="9"/>
        <v>0</v>
      </c>
      <c r="K112" s="35">
        <f t="shared" si="10"/>
        <v>0</v>
      </c>
      <c r="M112">
        <f t="shared" si="11"/>
        <v>0</v>
      </c>
      <c r="N112" s="41">
        <f t="shared" si="12"/>
        <v>0</v>
      </c>
      <c r="O112" s="9" t="s">
        <v>42</v>
      </c>
      <c r="P112">
        <f t="shared" si="13"/>
        <v>0</v>
      </c>
      <c r="Q112" s="44">
        <f t="shared" si="14"/>
        <v>0</v>
      </c>
      <c r="R112" s="45" t="s">
        <v>42</v>
      </c>
      <c r="S112">
        <f t="shared" si="15"/>
        <v>0</v>
      </c>
      <c r="T112" s="50">
        <f t="shared" si="16"/>
        <v>0</v>
      </c>
      <c r="V112">
        <f t="shared" si="17"/>
        <v>0</v>
      </c>
      <c r="W112" s="41">
        <f t="shared" si="18"/>
        <v>0</v>
      </c>
      <c r="X112" s="9" t="s">
        <v>42</v>
      </c>
      <c r="Y112">
        <f t="shared" si="19"/>
        <v>0</v>
      </c>
      <c r="Z112" s="44">
        <f t="shared" si="20"/>
        <v>0</v>
      </c>
      <c r="AA112" s="45" t="s">
        <v>42</v>
      </c>
      <c r="AB112">
        <f t="shared" si="21"/>
        <v>0</v>
      </c>
      <c r="AC112" s="50">
        <f t="shared" si="22"/>
        <v>0</v>
      </c>
      <c r="AD112" s="7" t="s">
        <v>42</v>
      </c>
      <c r="AE112" s="11" t="s">
        <v>42</v>
      </c>
      <c r="AG112" s="11" t="s">
        <v>42</v>
      </c>
      <c r="AK112" s="16">
        <f t="shared" si="23"/>
        <v>0</v>
      </c>
      <c r="AL112" s="18">
        <f t="shared" ref="AL112:AL115" si="30">SUM(AD112,AE112:AG112,)</f>
        <v>0</v>
      </c>
      <c r="AM112" s="20">
        <f t="shared" si="24"/>
        <v>0</v>
      </c>
      <c r="AN112" s="4">
        <f t="shared" si="25"/>
        <v>0</v>
      </c>
      <c r="AP112" s="6"/>
      <c r="AQ112" s="6"/>
    </row>
    <row r="113" spans="2:43" x14ac:dyDescent="0.2">
      <c r="F113" s="24" t="s">
        <v>42</v>
      </c>
      <c r="G113">
        <f t="shared" si="7"/>
        <v>0</v>
      </c>
      <c r="H113" s="27">
        <f t="shared" si="8"/>
        <v>0</v>
      </c>
      <c r="I113" s="30" t="s">
        <v>42</v>
      </c>
      <c r="J113">
        <f t="shared" si="9"/>
        <v>0</v>
      </c>
      <c r="K113" s="35">
        <f t="shared" si="10"/>
        <v>0</v>
      </c>
      <c r="M113">
        <f t="shared" si="11"/>
        <v>0</v>
      </c>
      <c r="N113" s="41">
        <f t="shared" si="12"/>
        <v>0</v>
      </c>
      <c r="O113" s="9" t="s">
        <v>42</v>
      </c>
      <c r="P113">
        <f t="shared" si="13"/>
        <v>0</v>
      </c>
      <c r="Q113" s="44">
        <f t="shared" si="14"/>
        <v>0</v>
      </c>
      <c r="R113" s="45" t="s">
        <v>42</v>
      </c>
      <c r="S113">
        <f t="shared" si="15"/>
        <v>0</v>
      </c>
      <c r="T113" s="50">
        <f t="shared" si="16"/>
        <v>0</v>
      </c>
      <c r="V113">
        <f t="shared" si="17"/>
        <v>0</v>
      </c>
      <c r="W113" s="41">
        <f t="shared" si="18"/>
        <v>0</v>
      </c>
      <c r="X113" s="9" t="s">
        <v>42</v>
      </c>
      <c r="Y113">
        <f t="shared" si="19"/>
        <v>0</v>
      </c>
      <c r="Z113" s="44">
        <f t="shared" si="20"/>
        <v>0</v>
      </c>
      <c r="AA113" s="45" t="s">
        <v>42</v>
      </c>
      <c r="AB113">
        <f t="shared" si="21"/>
        <v>0</v>
      </c>
      <c r="AC113" s="50">
        <f t="shared" si="22"/>
        <v>0</v>
      </c>
      <c r="AD113" s="7" t="s">
        <v>42</v>
      </c>
      <c r="AE113" s="11" t="s">
        <v>42</v>
      </c>
      <c r="AG113" s="11" t="s">
        <v>42</v>
      </c>
      <c r="AK113" s="16">
        <f t="shared" si="23"/>
        <v>0</v>
      </c>
      <c r="AL113" s="18">
        <f t="shared" si="30"/>
        <v>0</v>
      </c>
      <c r="AM113" s="20">
        <f t="shared" si="24"/>
        <v>0</v>
      </c>
      <c r="AN113" s="4">
        <f t="shared" si="25"/>
        <v>0</v>
      </c>
      <c r="AP113" s="6"/>
      <c r="AQ113" s="6"/>
    </row>
    <row r="114" spans="2:43" x14ac:dyDescent="0.2">
      <c r="F114" s="24" t="s">
        <v>42</v>
      </c>
      <c r="G114">
        <f t="shared" si="7"/>
        <v>0</v>
      </c>
      <c r="H114" s="27">
        <f t="shared" si="8"/>
        <v>0</v>
      </c>
      <c r="I114" s="30" t="s">
        <v>42</v>
      </c>
      <c r="J114">
        <f t="shared" si="9"/>
        <v>0</v>
      </c>
      <c r="K114" s="35">
        <f t="shared" si="10"/>
        <v>0</v>
      </c>
      <c r="M114">
        <f t="shared" si="11"/>
        <v>0</v>
      </c>
      <c r="N114" s="41">
        <f t="shared" si="12"/>
        <v>0</v>
      </c>
      <c r="O114" s="9" t="s">
        <v>42</v>
      </c>
      <c r="P114">
        <f t="shared" si="13"/>
        <v>0</v>
      </c>
      <c r="Q114" s="44">
        <f t="shared" si="14"/>
        <v>0</v>
      </c>
      <c r="R114" s="45" t="s">
        <v>42</v>
      </c>
      <c r="S114">
        <f t="shared" si="15"/>
        <v>0</v>
      </c>
      <c r="T114" s="50">
        <f t="shared" si="16"/>
        <v>0</v>
      </c>
      <c r="V114">
        <f t="shared" si="17"/>
        <v>0</v>
      </c>
      <c r="W114" s="41">
        <f t="shared" si="18"/>
        <v>0</v>
      </c>
      <c r="X114" s="9" t="s">
        <v>42</v>
      </c>
      <c r="Y114">
        <f t="shared" si="19"/>
        <v>0</v>
      </c>
      <c r="Z114" s="44">
        <f t="shared" si="20"/>
        <v>0</v>
      </c>
      <c r="AA114" s="45" t="s">
        <v>42</v>
      </c>
      <c r="AB114">
        <f t="shared" si="21"/>
        <v>0</v>
      </c>
      <c r="AC114" s="50">
        <f t="shared" si="22"/>
        <v>0</v>
      </c>
      <c r="AD114" s="7" t="s">
        <v>42</v>
      </c>
      <c r="AE114" s="11" t="s">
        <v>42</v>
      </c>
      <c r="AG114" s="11" t="s">
        <v>42</v>
      </c>
      <c r="AK114" s="16">
        <f t="shared" si="23"/>
        <v>0</v>
      </c>
      <c r="AL114" s="18">
        <f t="shared" si="30"/>
        <v>0</v>
      </c>
      <c r="AM114" s="20">
        <f t="shared" si="24"/>
        <v>0</v>
      </c>
      <c r="AN114" s="4">
        <f t="shared" si="25"/>
        <v>0</v>
      </c>
      <c r="AP114" s="6"/>
      <c r="AQ114" s="6"/>
    </row>
    <row r="115" spans="2:43" x14ac:dyDescent="0.2">
      <c r="C115" s="1"/>
      <c r="D115" s="1"/>
      <c r="F115" s="24" t="s">
        <v>42</v>
      </c>
      <c r="G115">
        <f t="shared" si="7"/>
        <v>0</v>
      </c>
      <c r="H115" s="27">
        <f t="shared" si="8"/>
        <v>0</v>
      </c>
      <c r="I115" s="30" t="s">
        <v>42</v>
      </c>
      <c r="J115">
        <f t="shared" si="9"/>
        <v>0</v>
      </c>
      <c r="K115" s="35">
        <f t="shared" si="10"/>
        <v>0</v>
      </c>
      <c r="M115">
        <f t="shared" si="11"/>
        <v>0</v>
      </c>
      <c r="N115" s="41">
        <f t="shared" si="12"/>
        <v>0</v>
      </c>
      <c r="O115" s="9" t="s">
        <v>42</v>
      </c>
      <c r="P115">
        <f t="shared" si="13"/>
        <v>0</v>
      </c>
      <c r="Q115" s="44">
        <f t="shared" si="14"/>
        <v>0</v>
      </c>
      <c r="R115" s="45" t="s">
        <v>42</v>
      </c>
      <c r="S115">
        <f t="shared" si="15"/>
        <v>0</v>
      </c>
      <c r="T115" s="50">
        <f t="shared" si="16"/>
        <v>0</v>
      </c>
      <c r="V115">
        <f t="shared" si="17"/>
        <v>0</v>
      </c>
      <c r="W115" s="41">
        <f t="shared" si="18"/>
        <v>0</v>
      </c>
      <c r="X115" s="9" t="s">
        <v>42</v>
      </c>
      <c r="Y115">
        <f t="shared" si="19"/>
        <v>0</v>
      </c>
      <c r="Z115" s="44">
        <f t="shared" si="20"/>
        <v>0</v>
      </c>
      <c r="AA115" s="45" t="s">
        <v>42</v>
      </c>
      <c r="AB115">
        <f t="shared" si="21"/>
        <v>0</v>
      </c>
      <c r="AC115" s="50">
        <f t="shared" si="22"/>
        <v>0</v>
      </c>
      <c r="AD115" s="7" t="s">
        <v>42</v>
      </c>
      <c r="AE115" s="11" t="s">
        <v>42</v>
      </c>
      <c r="AG115" s="11" t="s">
        <v>42</v>
      </c>
      <c r="AK115" s="16">
        <f t="shared" si="23"/>
        <v>0</v>
      </c>
      <c r="AL115" s="18">
        <f t="shared" si="30"/>
        <v>0</v>
      </c>
      <c r="AM115" s="20">
        <f t="shared" si="24"/>
        <v>0</v>
      </c>
      <c r="AN115" s="4">
        <f t="shared" si="25"/>
        <v>0</v>
      </c>
      <c r="AP115" s="6"/>
      <c r="AQ115" s="6"/>
    </row>
    <row r="116" spans="2:43" x14ac:dyDescent="0.2">
      <c r="G116">
        <f t="shared" si="7"/>
        <v>0</v>
      </c>
      <c r="H116" s="27">
        <f t="shared" si="8"/>
        <v>0</v>
      </c>
      <c r="J116">
        <f t="shared" si="9"/>
        <v>0</v>
      </c>
      <c r="K116" s="35">
        <f t="shared" si="10"/>
        <v>0</v>
      </c>
      <c r="M116">
        <f t="shared" si="11"/>
        <v>0</v>
      </c>
      <c r="N116" s="41">
        <f t="shared" si="12"/>
        <v>0</v>
      </c>
      <c r="P116">
        <f t="shared" si="13"/>
        <v>0</v>
      </c>
      <c r="Q116" s="44">
        <f t="shared" si="14"/>
        <v>0</v>
      </c>
      <c r="S116">
        <f t="shared" si="15"/>
        <v>0</v>
      </c>
      <c r="T116" s="50">
        <f t="shared" si="16"/>
        <v>0</v>
      </c>
      <c r="V116">
        <f t="shared" si="17"/>
        <v>0</v>
      </c>
      <c r="W116" s="41">
        <f t="shared" si="18"/>
        <v>0</v>
      </c>
      <c r="Y116">
        <f t="shared" si="19"/>
        <v>0</v>
      </c>
      <c r="Z116" s="44">
        <f t="shared" si="20"/>
        <v>0</v>
      </c>
      <c r="AB116">
        <f t="shared" si="21"/>
        <v>0</v>
      </c>
      <c r="AC116" s="50">
        <f t="shared" si="22"/>
        <v>0</v>
      </c>
      <c r="AK116" s="16">
        <f t="shared" si="23"/>
        <v>0</v>
      </c>
      <c r="AL116" s="18">
        <f>SUM(AD116,AE116:AG116,)</f>
        <v>0</v>
      </c>
      <c r="AM116" s="20">
        <f t="shared" si="24"/>
        <v>0</v>
      </c>
      <c r="AN116" s="4">
        <f t="shared" si="25"/>
        <v>0</v>
      </c>
      <c r="AP116" s="6"/>
      <c r="AQ116" s="6"/>
    </row>
    <row r="117" spans="2:43" x14ac:dyDescent="0.2">
      <c r="B117" s="54"/>
      <c r="C117" s="54"/>
      <c r="D117" s="54"/>
      <c r="E117" s="54"/>
      <c r="G117">
        <f t="shared" si="7"/>
        <v>0</v>
      </c>
      <c r="H117" s="27">
        <f t="shared" si="8"/>
        <v>0</v>
      </c>
      <c r="J117">
        <f t="shared" si="9"/>
        <v>0</v>
      </c>
      <c r="K117" s="35">
        <f t="shared" si="10"/>
        <v>0</v>
      </c>
      <c r="M117">
        <f t="shared" si="11"/>
        <v>0</v>
      </c>
      <c r="N117" s="41">
        <f t="shared" si="12"/>
        <v>0</v>
      </c>
      <c r="P117">
        <f t="shared" si="13"/>
        <v>0</v>
      </c>
      <c r="Q117" s="44">
        <f t="shared" si="14"/>
        <v>0</v>
      </c>
      <c r="S117">
        <f t="shared" si="15"/>
        <v>0</v>
      </c>
      <c r="T117" s="50">
        <f t="shared" si="16"/>
        <v>0</v>
      </c>
      <c r="V117">
        <f t="shared" si="17"/>
        <v>0</v>
      </c>
      <c r="W117" s="41">
        <f t="shared" si="18"/>
        <v>0</v>
      </c>
      <c r="Y117">
        <f t="shared" si="19"/>
        <v>0</v>
      </c>
      <c r="Z117" s="44">
        <f t="shared" si="20"/>
        <v>0</v>
      </c>
      <c r="AB117">
        <f t="shared" si="21"/>
        <v>0</v>
      </c>
      <c r="AC117" s="50">
        <f t="shared" si="22"/>
        <v>0</v>
      </c>
      <c r="AK117" s="16">
        <f t="shared" si="23"/>
        <v>0</v>
      </c>
      <c r="AL117" s="18">
        <f t="shared" ref="AL117:AL120" si="31">SUM(AD117,AE117:AG117,)</f>
        <v>0</v>
      </c>
      <c r="AM117" s="20">
        <f t="shared" si="24"/>
        <v>0</v>
      </c>
      <c r="AN117" s="4">
        <f t="shared" si="25"/>
        <v>0</v>
      </c>
      <c r="AP117" s="6"/>
      <c r="AQ117" s="6"/>
    </row>
    <row r="118" spans="2:43" x14ac:dyDescent="0.2">
      <c r="B118" s="54"/>
      <c r="C118" s="54"/>
      <c r="D118" s="54"/>
      <c r="E118" s="54"/>
      <c r="G118">
        <f t="shared" si="7"/>
        <v>0</v>
      </c>
      <c r="H118" s="27">
        <f t="shared" si="8"/>
        <v>0</v>
      </c>
      <c r="J118">
        <f t="shared" si="9"/>
        <v>0</v>
      </c>
      <c r="K118" s="35">
        <f t="shared" si="10"/>
        <v>0</v>
      </c>
      <c r="M118">
        <f t="shared" si="11"/>
        <v>0</v>
      </c>
      <c r="N118" s="41">
        <f t="shared" si="12"/>
        <v>0</v>
      </c>
      <c r="P118">
        <f t="shared" si="13"/>
        <v>0</v>
      </c>
      <c r="Q118" s="44">
        <f t="shared" si="14"/>
        <v>0</v>
      </c>
      <c r="S118">
        <f t="shared" si="15"/>
        <v>0</v>
      </c>
      <c r="T118" s="50">
        <f t="shared" si="16"/>
        <v>0</v>
      </c>
      <c r="V118">
        <f t="shared" si="17"/>
        <v>0</v>
      </c>
      <c r="W118" s="41">
        <f t="shared" si="18"/>
        <v>0</v>
      </c>
      <c r="Y118">
        <f t="shared" si="19"/>
        <v>0</v>
      </c>
      <c r="Z118" s="44">
        <f t="shared" si="20"/>
        <v>0</v>
      </c>
      <c r="AB118">
        <f t="shared" si="21"/>
        <v>0</v>
      </c>
      <c r="AC118" s="50">
        <f t="shared" si="22"/>
        <v>0</v>
      </c>
      <c r="AK118" s="16">
        <f t="shared" si="23"/>
        <v>0</v>
      </c>
      <c r="AL118" s="18">
        <f t="shared" si="31"/>
        <v>0</v>
      </c>
      <c r="AM118" s="20">
        <f t="shared" si="24"/>
        <v>0</v>
      </c>
      <c r="AN118" s="4">
        <f t="shared" si="25"/>
        <v>0</v>
      </c>
      <c r="AP118" s="6"/>
      <c r="AQ118" s="6"/>
    </row>
    <row r="119" spans="2:43" x14ac:dyDescent="0.2">
      <c r="G119">
        <f t="shared" si="7"/>
        <v>0</v>
      </c>
      <c r="H119" s="27">
        <f t="shared" si="8"/>
        <v>0</v>
      </c>
      <c r="J119">
        <f t="shared" si="9"/>
        <v>0</v>
      </c>
      <c r="K119" s="35">
        <f t="shared" si="10"/>
        <v>0</v>
      </c>
      <c r="M119">
        <f t="shared" si="11"/>
        <v>0</v>
      </c>
      <c r="N119" s="41">
        <f t="shared" si="12"/>
        <v>0</v>
      </c>
      <c r="P119">
        <f t="shared" si="13"/>
        <v>0</v>
      </c>
      <c r="Q119" s="44">
        <f t="shared" si="14"/>
        <v>0</v>
      </c>
      <c r="S119">
        <f t="shared" si="15"/>
        <v>0</v>
      </c>
      <c r="T119" s="50">
        <f t="shared" si="16"/>
        <v>0</v>
      </c>
      <c r="V119">
        <f t="shared" si="17"/>
        <v>0</v>
      </c>
      <c r="W119" s="41">
        <f t="shared" si="18"/>
        <v>0</v>
      </c>
      <c r="Y119">
        <f t="shared" si="19"/>
        <v>0</v>
      </c>
      <c r="Z119" s="44">
        <f t="shared" si="20"/>
        <v>0</v>
      </c>
      <c r="AB119">
        <f t="shared" si="21"/>
        <v>0</v>
      </c>
      <c r="AC119" s="50">
        <f t="shared" si="22"/>
        <v>0</v>
      </c>
      <c r="AK119" s="16">
        <f t="shared" si="23"/>
        <v>0</v>
      </c>
      <c r="AL119" s="18">
        <f t="shared" si="31"/>
        <v>0</v>
      </c>
      <c r="AM119" s="20">
        <f t="shared" si="24"/>
        <v>0</v>
      </c>
      <c r="AN119" s="4">
        <f t="shared" si="25"/>
        <v>0</v>
      </c>
      <c r="AP119" s="6"/>
      <c r="AQ119" s="6"/>
    </row>
    <row r="120" spans="2:43" x14ac:dyDescent="0.2">
      <c r="C120" s="1"/>
      <c r="D120" s="1"/>
      <c r="F120" s="24" t="s">
        <v>42</v>
      </c>
      <c r="G120">
        <f t="shared" si="7"/>
        <v>0</v>
      </c>
      <c r="H120" s="27">
        <f t="shared" si="8"/>
        <v>0</v>
      </c>
      <c r="I120" s="30" t="s">
        <v>42</v>
      </c>
      <c r="J120">
        <f t="shared" si="9"/>
        <v>0</v>
      </c>
      <c r="K120" s="35">
        <f t="shared" si="10"/>
        <v>0</v>
      </c>
      <c r="M120">
        <f t="shared" si="11"/>
        <v>0</v>
      </c>
      <c r="N120" s="41">
        <f t="shared" si="12"/>
        <v>0</v>
      </c>
      <c r="O120" s="9" t="s">
        <v>42</v>
      </c>
      <c r="P120">
        <f t="shared" si="13"/>
        <v>0</v>
      </c>
      <c r="Q120" s="44">
        <f t="shared" si="14"/>
        <v>0</v>
      </c>
      <c r="R120" s="45" t="s">
        <v>42</v>
      </c>
      <c r="S120">
        <f t="shared" si="15"/>
        <v>0</v>
      </c>
      <c r="T120" s="50">
        <f t="shared" si="16"/>
        <v>0</v>
      </c>
      <c r="V120">
        <f t="shared" si="17"/>
        <v>0</v>
      </c>
      <c r="W120" s="41">
        <f t="shared" si="18"/>
        <v>0</v>
      </c>
      <c r="X120" s="9" t="s">
        <v>42</v>
      </c>
      <c r="Y120">
        <f t="shared" si="19"/>
        <v>0</v>
      </c>
      <c r="Z120" s="44">
        <f t="shared" si="20"/>
        <v>0</v>
      </c>
      <c r="AA120" s="45" t="s">
        <v>42</v>
      </c>
      <c r="AB120">
        <f t="shared" si="21"/>
        <v>0</v>
      </c>
      <c r="AC120" s="50">
        <f t="shared" si="22"/>
        <v>0</v>
      </c>
      <c r="AD120" s="7" t="s">
        <v>42</v>
      </c>
      <c r="AE120" s="11" t="s">
        <v>42</v>
      </c>
      <c r="AG120" s="11" t="s">
        <v>42</v>
      </c>
      <c r="AK120" s="16">
        <f t="shared" si="23"/>
        <v>0</v>
      </c>
      <c r="AL120" s="18">
        <f t="shared" si="31"/>
        <v>0</v>
      </c>
      <c r="AM120" s="20">
        <f t="shared" si="24"/>
        <v>0</v>
      </c>
      <c r="AN120" s="4">
        <f t="shared" si="25"/>
        <v>0</v>
      </c>
      <c r="AP120" s="6"/>
      <c r="AQ120" s="6"/>
    </row>
    <row r="121" spans="2:43" x14ac:dyDescent="0.2">
      <c r="F121" s="24" t="s">
        <v>42</v>
      </c>
      <c r="G121">
        <f t="shared" si="7"/>
        <v>0</v>
      </c>
      <c r="H121" s="27">
        <f t="shared" si="8"/>
        <v>0</v>
      </c>
      <c r="I121" s="30" t="s">
        <v>42</v>
      </c>
      <c r="J121">
        <f t="shared" si="9"/>
        <v>0</v>
      </c>
      <c r="K121" s="35">
        <f t="shared" si="10"/>
        <v>0</v>
      </c>
      <c r="M121">
        <f t="shared" si="11"/>
        <v>0</v>
      </c>
      <c r="N121" s="41">
        <f t="shared" si="12"/>
        <v>0</v>
      </c>
      <c r="O121" s="9" t="s">
        <v>42</v>
      </c>
      <c r="P121">
        <f t="shared" si="13"/>
        <v>0</v>
      </c>
      <c r="Q121" s="44">
        <f t="shared" si="14"/>
        <v>0</v>
      </c>
      <c r="R121" s="45" t="s">
        <v>42</v>
      </c>
      <c r="S121">
        <f t="shared" si="15"/>
        <v>0</v>
      </c>
      <c r="T121" s="50">
        <f t="shared" si="16"/>
        <v>0</v>
      </c>
      <c r="V121">
        <f t="shared" si="17"/>
        <v>0</v>
      </c>
      <c r="W121" s="41">
        <f t="shared" si="18"/>
        <v>0</v>
      </c>
      <c r="X121" s="9" t="s">
        <v>42</v>
      </c>
      <c r="Y121">
        <f t="shared" si="19"/>
        <v>0</v>
      </c>
      <c r="Z121" s="44">
        <f t="shared" si="20"/>
        <v>0</v>
      </c>
      <c r="AA121" s="45" t="s">
        <v>42</v>
      </c>
      <c r="AB121">
        <f t="shared" si="21"/>
        <v>0</v>
      </c>
      <c r="AC121" s="50">
        <f t="shared" si="22"/>
        <v>0</v>
      </c>
      <c r="AD121" s="7" t="s">
        <v>42</v>
      </c>
      <c r="AE121" s="11" t="s">
        <v>42</v>
      </c>
      <c r="AG121" s="11" t="s">
        <v>42</v>
      </c>
      <c r="AK121" s="16">
        <f t="shared" si="23"/>
        <v>0</v>
      </c>
      <c r="AL121" s="18">
        <f>SUM(AD121,AE121:AG121,)</f>
        <v>0</v>
      </c>
      <c r="AM121" s="20">
        <f t="shared" si="24"/>
        <v>0</v>
      </c>
      <c r="AN121" s="4">
        <f t="shared" si="25"/>
        <v>0</v>
      </c>
      <c r="AP121" s="6"/>
      <c r="AQ121" s="6"/>
    </row>
    <row r="122" spans="2:43" x14ac:dyDescent="0.2">
      <c r="G122">
        <f t="shared" si="7"/>
        <v>0</v>
      </c>
      <c r="H122" s="27">
        <f t="shared" si="8"/>
        <v>0</v>
      </c>
      <c r="I122" s="30" t="s">
        <v>42</v>
      </c>
      <c r="J122">
        <f t="shared" si="9"/>
        <v>0</v>
      </c>
      <c r="K122" s="35">
        <f t="shared" si="10"/>
        <v>0</v>
      </c>
      <c r="M122">
        <f t="shared" si="11"/>
        <v>0</v>
      </c>
      <c r="N122" s="41">
        <f t="shared" si="12"/>
        <v>0</v>
      </c>
      <c r="O122" s="9" t="s">
        <v>42</v>
      </c>
      <c r="P122">
        <f t="shared" si="13"/>
        <v>0</v>
      </c>
      <c r="Q122" s="44">
        <f t="shared" si="14"/>
        <v>0</v>
      </c>
      <c r="R122" s="45" t="s">
        <v>42</v>
      </c>
      <c r="S122">
        <f t="shared" si="15"/>
        <v>0</v>
      </c>
      <c r="T122" s="50">
        <f t="shared" si="16"/>
        <v>0</v>
      </c>
      <c r="V122">
        <f t="shared" si="17"/>
        <v>0</v>
      </c>
      <c r="W122" s="41">
        <f t="shared" si="18"/>
        <v>0</v>
      </c>
      <c r="X122" s="9" t="s">
        <v>42</v>
      </c>
      <c r="Y122">
        <f t="shared" si="19"/>
        <v>0</v>
      </c>
      <c r="Z122" s="44">
        <f t="shared" si="20"/>
        <v>0</v>
      </c>
      <c r="AA122" s="45" t="s">
        <v>42</v>
      </c>
      <c r="AB122">
        <f t="shared" si="21"/>
        <v>0</v>
      </c>
      <c r="AC122" s="50">
        <f t="shared" si="22"/>
        <v>0</v>
      </c>
      <c r="AD122" s="7" t="s">
        <v>42</v>
      </c>
      <c r="AE122" s="11" t="s">
        <v>42</v>
      </c>
      <c r="AG122" s="11" t="s">
        <v>42</v>
      </c>
      <c r="AK122" s="16">
        <f t="shared" si="23"/>
        <v>0</v>
      </c>
      <c r="AL122" s="18">
        <f t="shared" ref="AL122:AL125" si="32">SUM(AD122,AE122:AG122,)</f>
        <v>0</v>
      </c>
      <c r="AM122" s="20">
        <f t="shared" si="24"/>
        <v>0</v>
      </c>
      <c r="AN122" s="4">
        <f t="shared" si="25"/>
        <v>0</v>
      </c>
      <c r="AP122" s="6"/>
      <c r="AQ122" s="6"/>
    </row>
    <row r="123" spans="2:43" x14ac:dyDescent="0.2">
      <c r="F123" s="24" t="s">
        <v>42</v>
      </c>
      <c r="G123">
        <f t="shared" si="7"/>
        <v>0</v>
      </c>
      <c r="H123" s="27">
        <f t="shared" si="8"/>
        <v>0</v>
      </c>
      <c r="I123" s="30" t="s">
        <v>42</v>
      </c>
      <c r="J123">
        <f t="shared" si="9"/>
        <v>0</v>
      </c>
      <c r="K123" s="35">
        <f t="shared" si="10"/>
        <v>0</v>
      </c>
      <c r="M123">
        <f t="shared" si="11"/>
        <v>0</v>
      </c>
      <c r="N123" s="41">
        <f t="shared" si="12"/>
        <v>0</v>
      </c>
      <c r="O123" s="9" t="s">
        <v>42</v>
      </c>
      <c r="P123">
        <f t="shared" si="13"/>
        <v>0</v>
      </c>
      <c r="Q123" s="44">
        <f t="shared" si="14"/>
        <v>0</v>
      </c>
      <c r="R123" s="45" t="s">
        <v>42</v>
      </c>
      <c r="S123">
        <f t="shared" si="15"/>
        <v>0</v>
      </c>
      <c r="T123" s="50">
        <f t="shared" si="16"/>
        <v>0</v>
      </c>
      <c r="V123">
        <f t="shared" si="17"/>
        <v>0</v>
      </c>
      <c r="W123" s="41">
        <f t="shared" si="18"/>
        <v>0</v>
      </c>
      <c r="X123" s="9" t="s">
        <v>42</v>
      </c>
      <c r="Y123">
        <f t="shared" si="19"/>
        <v>0</v>
      </c>
      <c r="Z123" s="44">
        <f t="shared" si="20"/>
        <v>0</v>
      </c>
      <c r="AA123" s="45" t="s">
        <v>42</v>
      </c>
      <c r="AB123">
        <f t="shared" si="21"/>
        <v>0</v>
      </c>
      <c r="AC123" s="50">
        <f t="shared" si="22"/>
        <v>0</v>
      </c>
      <c r="AD123" s="7" t="s">
        <v>42</v>
      </c>
      <c r="AE123" s="11" t="s">
        <v>42</v>
      </c>
      <c r="AG123" s="11" t="s">
        <v>42</v>
      </c>
      <c r="AK123" s="16">
        <f t="shared" si="23"/>
        <v>0</v>
      </c>
      <c r="AL123" s="18">
        <f t="shared" si="32"/>
        <v>0</v>
      </c>
      <c r="AM123" s="20">
        <f t="shared" si="24"/>
        <v>0</v>
      </c>
      <c r="AN123" s="4">
        <f t="shared" si="25"/>
        <v>0</v>
      </c>
      <c r="AP123" s="6"/>
      <c r="AQ123" s="6"/>
    </row>
    <row r="124" spans="2:43" x14ac:dyDescent="0.2">
      <c r="F124" s="24" t="s">
        <v>42</v>
      </c>
      <c r="G124">
        <f t="shared" si="7"/>
        <v>0</v>
      </c>
      <c r="H124" s="27">
        <f t="shared" si="8"/>
        <v>0</v>
      </c>
      <c r="I124" s="30" t="s">
        <v>42</v>
      </c>
      <c r="J124">
        <f t="shared" si="9"/>
        <v>0</v>
      </c>
      <c r="K124" s="35">
        <f t="shared" si="10"/>
        <v>0</v>
      </c>
      <c r="M124">
        <f t="shared" si="11"/>
        <v>0</v>
      </c>
      <c r="N124" s="41">
        <f t="shared" si="12"/>
        <v>0</v>
      </c>
      <c r="O124" s="9" t="s">
        <v>42</v>
      </c>
      <c r="P124">
        <f t="shared" si="13"/>
        <v>0</v>
      </c>
      <c r="Q124" s="44">
        <f t="shared" si="14"/>
        <v>0</v>
      </c>
      <c r="R124" s="45" t="s">
        <v>42</v>
      </c>
      <c r="S124">
        <f t="shared" si="15"/>
        <v>0</v>
      </c>
      <c r="T124" s="50">
        <f t="shared" si="16"/>
        <v>0</v>
      </c>
      <c r="V124">
        <f t="shared" si="17"/>
        <v>0</v>
      </c>
      <c r="W124" s="41">
        <f t="shared" si="18"/>
        <v>0</v>
      </c>
      <c r="X124" s="9" t="s">
        <v>42</v>
      </c>
      <c r="Y124">
        <f t="shared" si="19"/>
        <v>0</v>
      </c>
      <c r="Z124" s="44">
        <f t="shared" si="20"/>
        <v>0</v>
      </c>
      <c r="AA124" s="45" t="s">
        <v>42</v>
      </c>
      <c r="AB124">
        <f t="shared" si="21"/>
        <v>0</v>
      </c>
      <c r="AC124" s="50">
        <f t="shared" si="22"/>
        <v>0</v>
      </c>
      <c r="AD124" s="7" t="s">
        <v>42</v>
      </c>
      <c r="AE124" s="11" t="s">
        <v>42</v>
      </c>
      <c r="AG124" s="11" t="s">
        <v>42</v>
      </c>
      <c r="AK124" s="16">
        <f t="shared" si="23"/>
        <v>0</v>
      </c>
      <c r="AL124" s="18">
        <f t="shared" si="32"/>
        <v>0</v>
      </c>
      <c r="AM124" s="20">
        <f t="shared" si="24"/>
        <v>0</v>
      </c>
      <c r="AN124" s="4">
        <f t="shared" si="25"/>
        <v>0</v>
      </c>
      <c r="AP124" s="6"/>
      <c r="AQ124" s="6"/>
    </row>
    <row r="125" spans="2:43" x14ac:dyDescent="0.2">
      <c r="C125" s="1"/>
      <c r="D125" s="1"/>
      <c r="F125" s="24" t="s">
        <v>42</v>
      </c>
      <c r="G125">
        <f t="shared" si="7"/>
        <v>0</v>
      </c>
      <c r="H125" s="27">
        <f t="shared" si="8"/>
        <v>0</v>
      </c>
      <c r="I125" s="30" t="s">
        <v>42</v>
      </c>
      <c r="J125">
        <f t="shared" si="9"/>
        <v>0</v>
      </c>
      <c r="K125" s="35">
        <f t="shared" si="10"/>
        <v>0</v>
      </c>
      <c r="M125">
        <f t="shared" si="11"/>
        <v>0</v>
      </c>
      <c r="N125" s="41">
        <f t="shared" si="12"/>
        <v>0</v>
      </c>
      <c r="O125" s="9" t="s">
        <v>42</v>
      </c>
      <c r="P125">
        <f t="shared" si="13"/>
        <v>0</v>
      </c>
      <c r="Q125" s="44">
        <f t="shared" si="14"/>
        <v>0</v>
      </c>
      <c r="R125" s="45" t="s">
        <v>42</v>
      </c>
      <c r="S125">
        <f t="shared" si="15"/>
        <v>0</v>
      </c>
      <c r="T125" s="50">
        <f t="shared" si="16"/>
        <v>0</v>
      </c>
      <c r="V125">
        <f t="shared" si="17"/>
        <v>0</v>
      </c>
      <c r="W125" s="41">
        <f t="shared" si="18"/>
        <v>0</v>
      </c>
      <c r="X125" s="9" t="s">
        <v>42</v>
      </c>
      <c r="Y125">
        <f t="shared" si="19"/>
        <v>0</v>
      </c>
      <c r="Z125" s="44">
        <f t="shared" si="20"/>
        <v>0</v>
      </c>
      <c r="AA125" s="45" t="s">
        <v>42</v>
      </c>
      <c r="AB125">
        <f t="shared" si="21"/>
        <v>0</v>
      </c>
      <c r="AC125" s="50">
        <f t="shared" si="22"/>
        <v>0</v>
      </c>
      <c r="AD125" s="7" t="s">
        <v>42</v>
      </c>
      <c r="AE125" s="11" t="s">
        <v>42</v>
      </c>
      <c r="AG125" s="11" t="s">
        <v>42</v>
      </c>
      <c r="AK125" s="16">
        <f t="shared" si="23"/>
        <v>0</v>
      </c>
      <c r="AL125" s="18">
        <f t="shared" si="32"/>
        <v>0</v>
      </c>
      <c r="AM125" s="20">
        <f t="shared" si="24"/>
        <v>0</v>
      </c>
      <c r="AN125" s="4">
        <f t="shared" si="25"/>
        <v>0</v>
      </c>
      <c r="AP125" s="6"/>
      <c r="AQ125" s="6"/>
    </row>
    <row r="126" spans="2:43" x14ac:dyDescent="0.2">
      <c r="G126">
        <f t="shared" si="7"/>
        <v>0</v>
      </c>
      <c r="H126" s="27">
        <f t="shared" si="8"/>
        <v>0</v>
      </c>
      <c r="J126">
        <f t="shared" si="9"/>
        <v>0</v>
      </c>
      <c r="K126" s="35">
        <f t="shared" si="10"/>
        <v>0</v>
      </c>
      <c r="M126">
        <f t="shared" si="11"/>
        <v>0</v>
      </c>
      <c r="N126" s="41">
        <f t="shared" si="12"/>
        <v>0</v>
      </c>
      <c r="P126">
        <f t="shared" si="13"/>
        <v>0</v>
      </c>
      <c r="Q126" s="44">
        <f t="shared" si="14"/>
        <v>0</v>
      </c>
      <c r="S126">
        <f t="shared" si="15"/>
        <v>0</v>
      </c>
      <c r="T126" s="50">
        <f t="shared" si="16"/>
        <v>0</v>
      </c>
      <c r="V126">
        <f t="shared" si="17"/>
        <v>0</v>
      </c>
      <c r="W126" s="41">
        <f t="shared" si="18"/>
        <v>0</v>
      </c>
      <c r="Y126">
        <f t="shared" si="19"/>
        <v>0</v>
      </c>
      <c r="Z126" s="44">
        <f t="shared" si="20"/>
        <v>0</v>
      </c>
      <c r="AB126">
        <f t="shared" si="21"/>
        <v>0</v>
      </c>
      <c r="AC126" s="50">
        <f t="shared" si="22"/>
        <v>0</v>
      </c>
      <c r="AK126" s="16">
        <f t="shared" si="23"/>
        <v>0</v>
      </c>
      <c r="AL126" s="18">
        <f>SUM(AD126,AE126:AG126,)</f>
        <v>0</v>
      </c>
      <c r="AM126" s="20">
        <f t="shared" si="24"/>
        <v>0</v>
      </c>
      <c r="AN126" s="4">
        <f t="shared" si="25"/>
        <v>0</v>
      </c>
      <c r="AP126" s="6"/>
      <c r="AQ126" s="6"/>
    </row>
    <row r="127" spans="2:43" x14ac:dyDescent="0.2">
      <c r="G127">
        <f t="shared" si="7"/>
        <v>0</v>
      </c>
      <c r="H127" s="27">
        <f t="shared" si="8"/>
        <v>0</v>
      </c>
      <c r="J127">
        <f t="shared" si="9"/>
        <v>0</v>
      </c>
      <c r="K127" s="35">
        <f t="shared" si="10"/>
        <v>0</v>
      </c>
      <c r="M127">
        <f t="shared" si="11"/>
        <v>0</v>
      </c>
      <c r="N127" s="41">
        <f t="shared" si="12"/>
        <v>0</v>
      </c>
      <c r="P127">
        <f t="shared" si="13"/>
        <v>0</v>
      </c>
      <c r="Q127" s="44">
        <f t="shared" si="14"/>
        <v>0</v>
      </c>
      <c r="S127">
        <f t="shared" si="15"/>
        <v>0</v>
      </c>
      <c r="T127" s="50">
        <f t="shared" si="16"/>
        <v>0</v>
      </c>
      <c r="V127">
        <f t="shared" si="17"/>
        <v>0</v>
      </c>
      <c r="W127" s="41">
        <f t="shared" si="18"/>
        <v>0</v>
      </c>
      <c r="Y127">
        <f t="shared" si="19"/>
        <v>0</v>
      </c>
      <c r="Z127" s="44">
        <f t="shared" si="20"/>
        <v>0</v>
      </c>
      <c r="AB127">
        <f t="shared" si="21"/>
        <v>0</v>
      </c>
      <c r="AC127" s="50">
        <f t="shared" si="22"/>
        <v>0</v>
      </c>
      <c r="AK127" s="16">
        <f t="shared" si="23"/>
        <v>0</v>
      </c>
      <c r="AL127" s="18">
        <f t="shared" ref="AL127:AL130" si="33">SUM(AD127,AE127:AG127,)</f>
        <v>0</v>
      </c>
      <c r="AM127" s="20">
        <f t="shared" si="24"/>
        <v>0</v>
      </c>
      <c r="AN127" s="4">
        <f t="shared" si="25"/>
        <v>0</v>
      </c>
      <c r="AP127" s="6"/>
      <c r="AQ127" s="6"/>
    </row>
    <row r="128" spans="2:43" x14ac:dyDescent="0.2">
      <c r="G128">
        <f t="shared" si="7"/>
        <v>0</v>
      </c>
      <c r="H128" s="27">
        <f t="shared" si="8"/>
        <v>0</v>
      </c>
      <c r="J128">
        <f t="shared" si="9"/>
        <v>0</v>
      </c>
      <c r="K128" s="35">
        <f t="shared" si="10"/>
        <v>0</v>
      </c>
      <c r="M128">
        <f t="shared" si="11"/>
        <v>0</v>
      </c>
      <c r="N128" s="41">
        <f t="shared" si="12"/>
        <v>0</v>
      </c>
      <c r="P128">
        <f t="shared" si="13"/>
        <v>0</v>
      </c>
      <c r="Q128" s="44">
        <f t="shared" si="14"/>
        <v>0</v>
      </c>
      <c r="S128">
        <f t="shared" si="15"/>
        <v>0</v>
      </c>
      <c r="T128" s="50">
        <f t="shared" si="16"/>
        <v>0</v>
      </c>
      <c r="V128">
        <f t="shared" si="17"/>
        <v>0</v>
      </c>
      <c r="W128" s="41">
        <f t="shared" si="18"/>
        <v>0</v>
      </c>
      <c r="Y128">
        <f t="shared" si="19"/>
        <v>0</v>
      </c>
      <c r="Z128" s="44">
        <f t="shared" si="20"/>
        <v>0</v>
      </c>
      <c r="AB128">
        <f t="shared" si="21"/>
        <v>0</v>
      </c>
      <c r="AC128" s="50">
        <f t="shared" si="22"/>
        <v>0</v>
      </c>
      <c r="AK128" s="16">
        <f t="shared" si="23"/>
        <v>0</v>
      </c>
      <c r="AL128" s="18">
        <f t="shared" si="33"/>
        <v>0</v>
      </c>
      <c r="AM128" s="20">
        <f t="shared" si="24"/>
        <v>0</v>
      </c>
      <c r="AN128" s="4">
        <f t="shared" si="25"/>
        <v>0</v>
      </c>
      <c r="AP128" s="6"/>
      <c r="AQ128" s="6"/>
    </row>
    <row r="129" spans="3:43" x14ac:dyDescent="0.2">
      <c r="G129">
        <f t="shared" si="7"/>
        <v>0</v>
      </c>
      <c r="H129" s="27">
        <f t="shared" si="8"/>
        <v>0</v>
      </c>
      <c r="J129">
        <f t="shared" si="9"/>
        <v>0</v>
      </c>
      <c r="K129" s="35">
        <f t="shared" si="10"/>
        <v>0</v>
      </c>
      <c r="M129">
        <f t="shared" si="11"/>
        <v>0</v>
      </c>
      <c r="N129" s="41">
        <f t="shared" si="12"/>
        <v>0</v>
      </c>
      <c r="P129">
        <f t="shared" si="13"/>
        <v>0</v>
      </c>
      <c r="Q129" s="44">
        <f t="shared" si="14"/>
        <v>0</v>
      </c>
      <c r="S129">
        <f t="shared" si="15"/>
        <v>0</v>
      </c>
      <c r="T129" s="50">
        <f t="shared" si="16"/>
        <v>0</v>
      </c>
      <c r="V129">
        <f t="shared" si="17"/>
        <v>0</v>
      </c>
      <c r="W129" s="41">
        <f t="shared" si="18"/>
        <v>0</v>
      </c>
      <c r="Y129">
        <f t="shared" si="19"/>
        <v>0</v>
      </c>
      <c r="Z129" s="44">
        <f t="shared" si="20"/>
        <v>0</v>
      </c>
      <c r="AB129">
        <f t="shared" si="21"/>
        <v>0</v>
      </c>
      <c r="AC129" s="50">
        <f t="shared" si="22"/>
        <v>0</v>
      </c>
      <c r="AK129" s="16">
        <f t="shared" si="23"/>
        <v>0</v>
      </c>
      <c r="AL129" s="18">
        <f t="shared" si="33"/>
        <v>0</v>
      </c>
      <c r="AM129" s="20">
        <f t="shared" si="24"/>
        <v>0</v>
      </c>
      <c r="AN129" s="4">
        <f t="shared" si="25"/>
        <v>0</v>
      </c>
      <c r="AP129" s="6"/>
      <c r="AQ129" s="6"/>
    </row>
    <row r="130" spans="3:43" x14ac:dyDescent="0.2">
      <c r="C130" s="1"/>
      <c r="D130" s="1"/>
      <c r="F130" s="24" t="s">
        <v>42</v>
      </c>
      <c r="G130">
        <f t="shared" si="7"/>
        <v>0</v>
      </c>
      <c r="H130" s="27">
        <f t="shared" si="8"/>
        <v>0</v>
      </c>
      <c r="I130" s="30" t="s">
        <v>42</v>
      </c>
      <c r="J130">
        <f t="shared" si="9"/>
        <v>0</v>
      </c>
      <c r="K130" s="35">
        <f t="shared" si="10"/>
        <v>0</v>
      </c>
      <c r="M130">
        <f t="shared" si="11"/>
        <v>0</v>
      </c>
      <c r="N130" s="41">
        <f t="shared" si="12"/>
        <v>0</v>
      </c>
      <c r="O130" s="9" t="s">
        <v>42</v>
      </c>
      <c r="P130">
        <f t="shared" si="13"/>
        <v>0</v>
      </c>
      <c r="Q130" s="44">
        <f t="shared" si="14"/>
        <v>0</v>
      </c>
      <c r="R130" s="45" t="s">
        <v>42</v>
      </c>
      <c r="S130">
        <f t="shared" si="15"/>
        <v>0</v>
      </c>
      <c r="T130" s="50">
        <f t="shared" si="16"/>
        <v>0</v>
      </c>
      <c r="V130">
        <f t="shared" si="17"/>
        <v>0</v>
      </c>
      <c r="W130" s="41">
        <f t="shared" si="18"/>
        <v>0</v>
      </c>
      <c r="X130" s="9" t="s">
        <v>42</v>
      </c>
      <c r="Y130">
        <f t="shared" si="19"/>
        <v>0</v>
      </c>
      <c r="Z130" s="44">
        <f t="shared" si="20"/>
        <v>0</v>
      </c>
      <c r="AA130" s="45" t="s">
        <v>42</v>
      </c>
      <c r="AB130">
        <f t="shared" si="21"/>
        <v>0</v>
      </c>
      <c r="AC130" s="50">
        <f t="shared" si="22"/>
        <v>0</v>
      </c>
      <c r="AD130" s="7" t="s">
        <v>42</v>
      </c>
      <c r="AE130" s="11" t="s">
        <v>42</v>
      </c>
      <c r="AG130" s="11" t="s">
        <v>42</v>
      </c>
      <c r="AK130" s="16">
        <f t="shared" si="23"/>
        <v>0</v>
      </c>
      <c r="AL130" s="18">
        <f t="shared" si="33"/>
        <v>0</v>
      </c>
      <c r="AM130" s="20">
        <f t="shared" si="24"/>
        <v>0</v>
      </c>
      <c r="AN130" s="4">
        <f t="shared" si="25"/>
        <v>0</v>
      </c>
      <c r="AP130" s="6"/>
      <c r="AQ130" s="6"/>
    </row>
    <row r="131" spans="3:43" x14ac:dyDescent="0.2">
      <c r="F131" s="24" t="s">
        <v>42</v>
      </c>
      <c r="G131">
        <f t="shared" si="7"/>
        <v>0</v>
      </c>
      <c r="H131" s="27">
        <f t="shared" si="8"/>
        <v>0</v>
      </c>
      <c r="I131" s="30" t="s">
        <v>42</v>
      </c>
      <c r="J131">
        <f t="shared" si="9"/>
        <v>0</v>
      </c>
      <c r="K131" s="35">
        <f t="shared" si="10"/>
        <v>0</v>
      </c>
      <c r="M131">
        <f t="shared" si="11"/>
        <v>0</v>
      </c>
      <c r="N131" s="41">
        <f t="shared" si="12"/>
        <v>0</v>
      </c>
      <c r="O131" s="9" t="s">
        <v>42</v>
      </c>
      <c r="P131">
        <f t="shared" si="13"/>
        <v>0</v>
      </c>
      <c r="Q131" s="44">
        <f t="shared" si="14"/>
        <v>0</v>
      </c>
      <c r="R131" s="45" t="s">
        <v>42</v>
      </c>
      <c r="S131">
        <f t="shared" si="15"/>
        <v>0</v>
      </c>
      <c r="T131" s="50">
        <f t="shared" si="16"/>
        <v>0</v>
      </c>
      <c r="V131">
        <f t="shared" si="17"/>
        <v>0</v>
      </c>
      <c r="W131" s="41">
        <f t="shared" si="18"/>
        <v>0</v>
      </c>
      <c r="X131" s="9" t="s">
        <v>42</v>
      </c>
      <c r="Y131">
        <f t="shared" si="19"/>
        <v>0</v>
      </c>
      <c r="Z131" s="44">
        <f t="shared" si="20"/>
        <v>0</v>
      </c>
      <c r="AA131" s="45" t="s">
        <v>42</v>
      </c>
      <c r="AB131">
        <f t="shared" si="21"/>
        <v>0</v>
      </c>
      <c r="AC131" s="50">
        <f t="shared" si="22"/>
        <v>0</v>
      </c>
      <c r="AD131" s="7" t="s">
        <v>42</v>
      </c>
      <c r="AE131" s="11" t="s">
        <v>42</v>
      </c>
      <c r="AG131" s="11" t="s">
        <v>42</v>
      </c>
      <c r="AK131" s="16">
        <f t="shared" si="23"/>
        <v>0</v>
      </c>
      <c r="AL131" s="18">
        <f>SUM(AD131,AE131:AG131,)</f>
        <v>0</v>
      </c>
      <c r="AM131" s="20">
        <f t="shared" si="24"/>
        <v>0</v>
      </c>
      <c r="AN131" s="4">
        <f t="shared" si="25"/>
        <v>0</v>
      </c>
      <c r="AP131" s="6"/>
      <c r="AQ131" s="6"/>
    </row>
    <row r="132" spans="3:43" x14ac:dyDescent="0.2">
      <c r="G132">
        <f t="shared" si="7"/>
        <v>0</v>
      </c>
      <c r="H132" s="27">
        <f t="shared" si="8"/>
        <v>0</v>
      </c>
      <c r="I132" s="30" t="s">
        <v>42</v>
      </c>
      <c r="J132">
        <f t="shared" si="9"/>
        <v>0</v>
      </c>
      <c r="K132" s="35">
        <f t="shared" si="10"/>
        <v>0</v>
      </c>
      <c r="M132">
        <f t="shared" si="11"/>
        <v>0</v>
      </c>
      <c r="N132" s="41">
        <f t="shared" si="12"/>
        <v>0</v>
      </c>
      <c r="O132" s="9" t="s">
        <v>42</v>
      </c>
      <c r="P132">
        <f t="shared" si="13"/>
        <v>0</v>
      </c>
      <c r="Q132" s="44">
        <f t="shared" si="14"/>
        <v>0</v>
      </c>
      <c r="R132" s="45" t="s">
        <v>42</v>
      </c>
      <c r="S132">
        <f t="shared" si="15"/>
        <v>0</v>
      </c>
      <c r="T132" s="50">
        <f t="shared" si="16"/>
        <v>0</v>
      </c>
      <c r="V132">
        <f t="shared" si="17"/>
        <v>0</v>
      </c>
      <c r="W132" s="41">
        <f t="shared" si="18"/>
        <v>0</v>
      </c>
      <c r="X132" s="9" t="s">
        <v>42</v>
      </c>
      <c r="Y132">
        <f t="shared" si="19"/>
        <v>0</v>
      </c>
      <c r="Z132" s="44">
        <f t="shared" si="20"/>
        <v>0</v>
      </c>
      <c r="AA132" s="45" t="s">
        <v>42</v>
      </c>
      <c r="AB132">
        <f t="shared" si="21"/>
        <v>0</v>
      </c>
      <c r="AC132" s="50">
        <f t="shared" si="22"/>
        <v>0</v>
      </c>
      <c r="AD132" s="7" t="s">
        <v>42</v>
      </c>
      <c r="AE132" s="11" t="s">
        <v>42</v>
      </c>
      <c r="AG132" s="11" t="s">
        <v>42</v>
      </c>
      <c r="AK132" s="16">
        <f t="shared" si="23"/>
        <v>0</v>
      </c>
      <c r="AL132" s="18">
        <f t="shared" ref="AL132:AL134" si="34">SUM(AD132,AE132:AG132,)</f>
        <v>0</v>
      </c>
      <c r="AM132" s="20">
        <f t="shared" si="24"/>
        <v>0</v>
      </c>
      <c r="AN132" s="4">
        <f t="shared" si="25"/>
        <v>0</v>
      </c>
      <c r="AP132" s="6"/>
      <c r="AQ132" s="6"/>
    </row>
    <row r="133" spans="3:43" x14ac:dyDescent="0.2">
      <c r="F133" s="24" t="s">
        <v>42</v>
      </c>
      <c r="G133">
        <f t="shared" si="7"/>
        <v>0</v>
      </c>
      <c r="H133" s="27">
        <f t="shared" si="8"/>
        <v>0</v>
      </c>
      <c r="I133" s="30" t="s">
        <v>42</v>
      </c>
      <c r="J133">
        <f t="shared" si="9"/>
        <v>0</v>
      </c>
      <c r="K133" s="35">
        <f t="shared" si="10"/>
        <v>0</v>
      </c>
      <c r="M133">
        <f t="shared" si="11"/>
        <v>0</v>
      </c>
      <c r="N133" s="41">
        <f t="shared" si="12"/>
        <v>0</v>
      </c>
      <c r="O133" s="9" t="s">
        <v>42</v>
      </c>
      <c r="P133">
        <f t="shared" si="13"/>
        <v>0</v>
      </c>
      <c r="Q133" s="44">
        <f t="shared" si="14"/>
        <v>0</v>
      </c>
      <c r="R133" s="45" t="s">
        <v>42</v>
      </c>
      <c r="S133">
        <f t="shared" si="15"/>
        <v>0</v>
      </c>
      <c r="T133" s="50">
        <f t="shared" si="16"/>
        <v>0</v>
      </c>
      <c r="V133">
        <f t="shared" si="17"/>
        <v>0</v>
      </c>
      <c r="W133" s="41">
        <f t="shared" si="18"/>
        <v>0</v>
      </c>
      <c r="X133" s="9" t="s">
        <v>42</v>
      </c>
      <c r="Y133">
        <f t="shared" si="19"/>
        <v>0</v>
      </c>
      <c r="Z133" s="44">
        <f t="shared" si="20"/>
        <v>0</v>
      </c>
      <c r="AA133" s="45" t="s">
        <v>42</v>
      </c>
      <c r="AB133">
        <f t="shared" si="21"/>
        <v>0</v>
      </c>
      <c r="AC133" s="50">
        <f t="shared" si="22"/>
        <v>0</v>
      </c>
      <c r="AD133" s="7" t="s">
        <v>42</v>
      </c>
      <c r="AE133" s="11" t="s">
        <v>42</v>
      </c>
      <c r="AG133" s="11" t="s">
        <v>42</v>
      </c>
      <c r="AK133" s="16">
        <f t="shared" si="23"/>
        <v>0</v>
      </c>
      <c r="AL133" s="18">
        <f t="shared" si="34"/>
        <v>0</v>
      </c>
      <c r="AM133" s="20">
        <f t="shared" si="24"/>
        <v>0</v>
      </c>
      <c r="AN133" s="4">
        <f t="shared" si="25"/>
        <v>0</v>
      </c>
      <c r="AP133" s="6"/>
      <c r="AQ133" s="6"/>
    </row>
    <row r="134" spans="3:43" x14ac:dyDescent="0.2">
      <c r="F134" s="24" t="s">
        <v>42</v>
      </c>
      <c r="G134">
        <f t="shared" si="7"/>
        <v>0</v>
      </c>
      <c r="H134" s="27">
        <f t="shared" si="8"/>
        <v>0</v>
      </c>
      <c r="I134" s="30" t="s">
        <v>42</v>
      </c>
      <c r="J134">
        <f t="shared" si="9"/>
        <v>0</v>
      </c>
      <c r="K134" s="35">
        <f t="shared" si="10"/>
        <v>0</v>
      </c>
      <c r="M134">
        <f t="shared" si="11"/>
        <v>0</v>
      </c>
      <c r="N134" s="41">
        <f t="shared" si="12"/>
        <v>0</v>
      </c>
      <c r="O134" s="9" t="s">
        <v>42</v>
      </c>
      <c r="P134">
        <f t="shared" si="13"/>
        <v>0</v>
      </c>
      <c r="Q134" s="44">
        <f t="shared" si="14"/>
        <v>0</v>
      </c>
      <c r="R134" s="45" t="s">
        <v>42</v>
      </c>
      <c r="S134">
        <f t="shared" si="15"/>
        <v>0</v>
      </c>
      <c r="T134" s="50">
        <f t="shared" si="16"/>
        <v>0</v>
      </c>
      <c r="V134">
        <f t="shared" si="17"/>
        <v>0</v>
      </c>
      <c r="W134" s="41">
        <f t="shared" si="18"/>
        <v>0</v>
      </c>
      <c r="X134" s="9" t="s">
        <v>42</v>
      </c>
      <c r="Y134">
        <f t="shared" si="19"/>
        <v>0</v>
      </c>
      <c r="Z134" s="44">
        <f t="shared" si="20"/>
        <v>0</v>
      </c>
      <c r="AA134" s="45" t="s">
        <v>42</v>
      </c>
      <c r="AB134">
        <f t="shared" si="21"/>
        <v>0</v>
      </c>
      <c r="AC134" s="50">
        <f t="shared" si="22"/>
        <v>0</v>
      </c>
      <c r="AD134" s="7" t="s">
        <v>42</v>
      </c>
      <c r="AE134" s="11" t="s">
        <v>42</v>
      </c>
      <c r="AG134" s="11" t="s">
        <v>42</v>
      </c>
      <c r="AK134" s="16">
        <f t="shared" si="23"/>
        <v>0</v>
      </c>
      <c r="AL134" s="18">
        <f t="shared" si="34"/>
        <v>0</v>
      </c>
      <c r="AM134" s="20">
        <f t="shared" si="24"/>
        <v>0</v>
      </c>
      <c r="AN134" s="4">
        <f t="shared" si="25"/>
        <v>0</v>
      </c>
      <c r="AP134" s="6"/>
      <c r="AQ134" s="6"/>
    </row>
    <row r="136" spans="3:43" x14ac:dyDescent="0.2">
      <c r="G136">
        <f>IF(F136=" ",0,MAXA(VLOOKUP(F136,F$23:G$49,2),0))</f>
        <v>0</v>
      </c>
      <c r="H136" s="27">
        <f>IF(G136=0,0,MAXA(VLOOKUP(G136,G$23:H$49,2),0))</f>
        <v>0</v>
      </c>
      <c r="J136">
        <f>IF(I136=" ",0,MAXA(VLOOKUP(I136,I$23:J$49,2),0))</f>
        <v>0</v>
      </c>
      <c r="K136" s="35">
        <f>IF(J136=0,0,MAXA(VLOOKUP(J136,J$23:K$49,2),0))</f>
        <v>0</v>
      </c>
      <c r="M136">
        <f>IF(L136=" ",0,MAXA(VLOOKUP(L136,L$23:M$49,2),0))</f>
        <v>0</v>
      </c>
      <c r="N136" s="41">
        <f>IF(M136=0,0,MAXA(VLOOKUP(M136,M$23:N$49,2),0))</f>
        <v>0</v>
      </c>
      <c r="P136">
        <f>IF(O136=" ",0,MAXA(VLOOKUP(O136,O$23:P$49,2),0))</f>
        <v>0</v>
      </c>
      <c r="Q136" s="44">
        <f>IF(P136=0,0,MAXA(VLOOKUP(P136,P$23:Q$49,2),0))</f>
        <v>0</v>
      </c>
      <c r="S136">
        <f>IF(R136=" ",0,MAXA(VLOOKUP(R136,R$23:S$49,2),0))</f>
        <v>0</v>
      </c>
      <c r="T136" s="50">
        <f>IF(S136=0,0,MAXA(VLOOKUP(S136,S$23:T$49,2),0))</f>
        <v>0</v>
      </c>
      <c r="V136">
        <f>IF(U136=" ",0,MAXA(VLOOKUP(U136,U$23:V$49,2),0))</f>
        <v>0</v>
      </c>
      <c r="W136" s="41">
        <f>IF(V136=0,0,MAXA(VLOOKUP(V136,V$23:W$49,2),0))</f>
        <v>0</v>
      </c>
      <c r="Y136">
        <f>IF(X136=" ",0,MAXA(VLOOKUP(X136,X$23:Y$49,2),0))</f>
        <v>0</v>
      </c>
      <c r="Z136" s="44">
        <f>IF(Y136=0,0,MAXA(VLOOKUP(Y136,Y$23:Z$49,2),0))</f>
        <v>0</v>
      </c>
      <c r="AB136">
        <f>IF(AA136=" ",0,MAXA(VLOOKUP(AA136,AA$23:AB$49,2),0))</f>
        <v>0</v>
      </c>
      <c r="AC136" s="50">
        <f>IF(AB136=0,0,MAXA(VLOOKUP(AB136,AB$23:AC$49,2),0))</f>
        <v>0</v>
      </c>
      <c r="AK136" s="16">
        <f>SUM(AH136:AJ136)</f>
        <v>0</v>
      </c>
      <c r="AL136" s="18">
        <f>SUM(AD136,AE136:AG136,)</f>
        <v>0</v>
      </c>
      <c r="AM136" s="20">
        <f>SUM(H136,K136,N136,Q136,T136,W136,Z136,AC136)</f>
        <v>0</v>
      </c>
      <c r="AN136" s="4">
        <f>SUM(AK136,AL136,AM136)</f>
        <v>0</v>
      </c>
      <c r="AP136" s="6"/>
      <c r="AQ136" s="6"/>
    </row>
    <row r="137" spans="3:43" x14ac:dyDescent="0.2">
      <c r="G137">
        <f>IF(F137=" ",0,MAXA(VLOOKUP(F137,F$23:G$49,2),0))</f>
        <v>0</v>
      </c>
      <c r="H137" s="27">
        <f>IF(G137=0,0,MAXA(VLOOKUP(G137,G$23:H$49,2),0))</f>
        <v>0</v>
      </c>
      <c r="J137">
        <f>IF(I137=" ",0,MAXA(VLOOKUP(I137,I$23:J$49,2),0))</f>
        <v>0</v>
      </c>
      <c r="K137" s="35">
        <f>IF(J137=0,0,MAXA(VLOOKUP(J137,J$23:K$49,2),0))</f>
        <v>0</v>
      </c>
      <c r="M137">
        <f>IF(L137=" ",0,MAXA(VLOOKUP(L137,L$23:M$49,2),0))</f>
        <v>0</v>
      </c>
      <c r="N137" s="41">
        <f>IF(M137=0,0,MAXA(VLOOKUP(M137,M$23:N$49,2),0))</f>
        <v>0</v>
      </c>
      <c r="P137">
        <f>IF(O137=" ",0,MAXA(VLOOKUP(O137,O$23:P$49,2),0))</f>
        <v>0</v>
      </c>
      <c r="Q137" s="44">
        <f>IF(P137=0,0,MAXA(VLOOKUP(P137,P$23:Q$49,2),0))</f>
        <v>0</v>
      </c>
      <c r="S137">
        <f>IF(R137=" ",0,MAXA(VLOOKUP(R137,R$23:S$49,2),0))</f>
        <v>0</v>
      </c>
      <c r="T137" s="50">
        <f>IF(S137=0,0,MAXA(VLOOKUP(S137,S$23:T$49,2),0))</f>
        <v>0</v>
      </c>
      <c r="V137">
        <f>IF(U137=" ",0,MAXA(VLOOKUP(U137,U$23:V$49,2),0))</f>
        <v>0</v>
      </c>
      <c r="W137" s="41">
        <f>IF(V137=0,0,MAXA(VLOOKUP(V137,V$23:W$49,2),0))</f>
        <v>0</v>
      </c>
      <c r="Y137">
        <f>IF(X137=" ",0,MAXA(VLOOKUP(X137,X$23:Y$49,2),0))</f>
        <v>0</v>
      </c>
      <c r="Z137" s="44">
        <f>IF(Y137=0,0,MAXA(VLOOKUP(Y137,Y$23:Z$49,2),0))</f>
        <v>0</v>
      </c>
      <c r="AB137">
        <f>IF(AA137=" ",0,MAXA(VLOOKUP(AA137,AA$23:AB$49,2),0))</f>
        <v>0</v>
      </c>
      <c r="AC137" s="50">
        <f>IF(AB137=0,0,MAXA(VLOOKUP(AB137,AB$23:AC$49,2),0))</f>
        <v>0</v>
      </c>
      <c r="AK137" s="16">
        <f>SUM(AH137:AJ137)</f>
        <v>0</v>
      </c>
      <c r="AL137" s="18">
        <f t="shared" ref="AL137:AL139" si="35">SUM(AD137,AE137:AG137,)</f>
        <v>0</v>
      </c>
      <c r="AM137" s="20">
        <f>SUM(H137,K137,N137,Q137,T137,W137,Z137,AC137)</f>
        <v>0</v>
      </c>
      <c r="AN137" s="4">
        <f>SUM(AK137,AL137,AM137)</f>
        <v>0</v>
      </c>
      <c r="AP137" s="6"/>
      <c r="AQ137" s="6"/>
    </row>
    <row r="138" spans="3:43" x14ac:dyDescent="0.2">
      <c r="G138">
        <f>IF(F138=" ",0,MAXA(VLOOKUP(F138,F$23:G$49,2),0))</f>
        <v>0</v>
      </c>
      <c r="H138" s="27">
        <f>IF(G138=0,0,MAXA(VLOOKUP(G138,G$23:H$49,2),0))</f>
        <v>0</v>
      </c>
      <c r="J138">
        <f>IF(I138=" ",0,MAXA(VLOOKUP(I138,I$23:J$49,2),0))</f>
        <v>0</v>
      </c>
      <c r="K138" s="35">
        <f>IF(J138=0,0,MAXA(VLOOKUP(J138,J$23:K$49,2),0))</f>
        <v>0</v>
      </c>
      <c r="M138">
        <f>IF(L138=" ",0,MAXA(VLOOKUP(L138,L$23:M$49,2),0))</f>
        <v>0</v>
      </c>
      <c r="N138" s="41">
        <f>IF(M138=0,0,MAXA(VLOOKUP(M138,M$23:N$49,2),0))</f>
        <v>0</v>
      </c>
      <c r="P138">
        <f>IF(O138=" ",0,MAXA(VLOOKUP(O138,O$23:P$49,2),0))</f>
        <v>0</v>
      </c>
      <c r="Q138" s="44">
        <f>IF(P138=0,0,MAXA(VLOOKUP(P138,P$23:Q$49,2),0))</f>
        <v>0</v>
      </c>
      <c r="S138">
        <f>IF(R138=" ",0,MAXA(VLOOKUP(R138,R$23:S$49,2),0))</f>
        <v>0</v>
      </c>
      <c r="T138" s="50">
        <f>IF(S138=0,0,MAXA(VLOOKUP(S138,S$23:T$49,2),0))</f>
        <v>0</v>
      </c>
      <c r="V138">
        <f>IF(U138=" ",0,MAXA(VLOOKUP(U138,U$23:V$49,2),0))</f>
        <v>0</v>
      </c>
      <c r="W138" s="41">
        <f>IF(V138=0,0,MAXA(VLOOKUP(V138,V$23:W$49,2),0))</f>
        <v>0</v>
      </c>
      <c r="Y138">
        <f>IF(X138=" ",0,MAXA(VLOOKUP(X138,X$23:Y$49,2),0))</f>
        <v>0</v>
      </c>
      <c r="Z138" s="44">
        <f>IF(Y138=0,0,MAXA(VLOOKUP(Y138,Y$23:Z$49,2),0))</f>
        <v>0</v>
      </c>
      <c r="AB138">
        <f>IF(AA138=" ",0,MAXA(VLOOKUP(AA138,AA$23:AB$49,2),0))</f>
        <v>0</v>
      </c>
      <c r="AC138" s="50">
        <f>IF(AB138=0,0,MAXA(VLOOKUP(AB138,AB$23:AC$49,2),0))</f>
        <v>0</v>
      </c>
      <c r="AK138" s="16">
        <f>SUM(AH138:AJ138)</f>
        <v>0</v>
      </c>
      <c r="AL138" s="18">
        <f t="shared" si="35"/>
        <v>0</v>
      </c>
      <c r="AM138" s="20">
        <f>SUM(H138,K138,N138,Q138,T138,W138,Z138,AC138)</f>
        <v>0</v>
      </c>
      <c r="AN138" s="4">
        <f>SUM(AK138,AL138,AM138)</f>
        <v>0</v>
      </c>
      <c r="AP138" s="6"/>
      <c r="AQ138" s="6"/>
    </row>
    <row r="139" spans="3:43" x14ac:dyDescent="0.2">
      <c r="G139">
        <f>IF(F139=" ",0,MAXA(VLOOKUP(F139,F$23:G$49,2),0))</f>
        <v>0</v>
      </c>
      <c r="H139" s="27">
        <f>IF(G139=0,0,MAXA(VLOOKUP(G139,G$23:H$49,2),0))</f>
        <v>0</v>
      </c>
      <c r="J139">
        <f>IF(I139=" ",0,MAXA(VLOOKUP(I139,I$23:J$49,2),0))</f>
        <v>0</v>
      </c>
      <c r="K139" s="35">
        <f>IF(J139=0,0,MAXA(VLOOKUP(J139,J$23:K$49,2),0))</f>
        <v>0</v>
      </c>
      <c r="M139">
        <f>IF(L139=" ",0,MAXA(VLOOKUP(L139,L$23:M$49,2),0))</f>
        <v>0</v>
      </c>
      <c r="N139" s="41">
        <f>IF(M139=0,0,MAXA(VLOOKUP(M139,M$23:N$49,2),0))</f>
        <v>0</v>
      </c>
      <c r="P139">
        <f>IF(O139=" ",0,MAXA(VLOOKUP(O139,O$23:P$49,2),0))</f>
        <v>0</v>
      </c>
      <c r="Q139" s="44">
        <f>IF(P139=0,0,MAXA(VLOOKUP(P139,P$23:Q$49,2),0))</f>
        <v>0</v>
      </c>
      <c r="S139">
        <f>IF(R139=" ",0,MAXA(VLOOKUP(R139,R$23:S$49,2),0))</f>
        <v>0</v>
      </c>
      <c r="T139" s="50">
        <f>IF(S139=0,0,MAXA(VLOOKUP(S139,S$23:T$49,2),0))</f>
        <v>0</v>
      </c>
      <c r="V139">
        <f>IF(U139=" ",0,MAXA(VLOOKUP(U139,U$23:V$49,2),0))</f>
        <v>0</v>
      </c>
      <c r="W139" s="41">
        <f>IF(V139=0,0,MAXA(VLOOKUP(V139,V$23:W$49,2),0))</f>
        <v>0</v>
      </c>
      <c r="Y139">
        <f>IF(X139=" ",0,MAXA(VLOOKUP(X139,X$23:Y$49,2),0))</f>
        <v>0</v>
      </c>
      <c r="Z139" s="44">
        <f>IF(Y139=0,0,MAXA(VLOOKUP(Y139,Y$23:Z$49,2),0))</f>
        <v>0</v>
      </c>
      <c r="AB139">
        <f>IF(AA139=" ",0,MAXA(VLOOKUP(AA139,AA$23:AB$49,2),0))</f>
        <v>0</v>
      </c>
      <c r="AC139" s="50">
        <f>IF(AB139=0,0,MAXA(VLOOKUP(AB139,AB$23:AC$49,2),0))</f>
        <v>0</v>
      </c>
      <c r="AK139" s="16">
        <f>SUM(AH139:AJ139)</f>
        <v>0</v>
      </c>
      <c r="AL139" s="18">
        <f t="shared" si="35"/>
        <v>0</v>
      </c>
      <c r="AM139" s="20">
        <f>SUM(H139,K139,N139,Q139,T139,W139,Z139,AC139)</f>
        <v>0</v>
      </c>
      <c r="AN139" s="4">
        <f>SUM(AK139,AL139,AM139)</f>
        <v>0</v>
      </c>
      <c r="AP139" s="6"/>
      <c r="AQ139" s="6"/>
    </row>
    <row r="140" spans="3:43" x14ac:dyDescent="0.2">
      <c r="K140" s="27"/>
      <c r="N140" s="27"/>
      <c r="Q140" s="27"/>
      <c r="T140" s="27"/>
      <c r="W140" s="27"/>
      <c r="Z140" s="27"/>
      <c r="AC140" s="27"/>
      <c r="AP140" s="6"/>
      <c r="AQ140" s="6"/>
    </row>
    <row r="141" spans="3:43" x14ac:dyDescent="0.2">
      <c r="F141" s="24" t="s">
        <v>42</v>
      </c>
      <c r="G141">
        <f>IF(F141=" ",0,MAXA(VLOOKUP(F141,F$23:G$49,2),0))</f>
        <v>0</v>
      </c>
      <c r="H141" s="27">
        <f>IF(G141=0,0,MAXA(VLOOKUP(G141,G$23:H$49,2),0))</f>
        <v>0</v>
      </c>
      <c r="I141" s="30" t="s">
        <v>42</v>
      </c>
      <c r="J141">
        <f>IF(I141=" ",0,MAXA(VLOOKUP(I141,I$23:J$49,2),0))</f>
        <v>0</v>
      </c>
      <c r="K141" s="35">
        <f>IF(J141=0,0,MAXA(VLOOKUP(J141,J$23:K$49,2),0))</f>
        <v>0</v>
      </c>
      <c r="M141">
        <f>IF(L141=" ",0,MAXA(VLOOKUP(L141,L$23:M$49,2),0))</f>
        <v>0</v>
      </c>
      <c r="N141" s="41">
        <f>IF(M141=0,0,MAXA(VLOOKUP(M141,M$23:N$49,2),0))</f>
        <v>0</v>
      </c>
      <c r="O141" s="9" t="s">
        <v>42</v>
      </c>
      <c r="P141">
        <f>IF(O141=" ",0,MAXA(VLOOKUP(O141,O$23:P$49,2),0))</f>
        <v>0</v>
      </c>
      <c r="Q141" s="44">
        <f>IF(P141=0,0,MAXA(VLOOKUP(P141,P$23:Q$49,2),0))</f>
        <v>0</v>
      </c>
      <c r="R141" s="45" t="s">
        <v>42</v>
      </c>
      <c r="S141">
        <f>IF(R141=" ",0,MAXA(VLOOKUP(R141,R$23:S$49,2),0))</f>
        <v>0</v>
      </c>
      <c r="T141" s="50">
        <f>IF(S141=0,0,MAXA(VLOOKUP(S141,S$23:T$49,2),0))</f>
        <v>0</v>
      </c>
      <c r="V141">
        <f>IF(U141=" ",0,MAXA(VLOOKUP(U141,U$23:V$49,2),0))</f>
        <v>0</v>
      </c>
      <c r="W141" s="41">
        <f>IF(V141=0,0,MAXA(VLOOKUP(V141,V$23:W$49,2),0))</f>
        <v>0</v>
      </c>
      <c r="X141" s="9" t="s">
        <v>42</v>
      </c>
      <c r="Y141">
        <f>IF(X141=" ",0,MAXA(VLOOKUP(X141,X$23:Y$49,2),0))</f>
        <v>0</v>
      </c>
      <c r="Z141" s="44">
        <f>IF(Y141=0,0,MAXA(VLOOKUP(Y141,Y$23:Z$49,2),0))</f>
        <v>0</v>
      </c>
      <c r="AA141" s="45" t="s">
        <v>42</v>
      </c>
      <c r="AB141">
        <f>IF(AA141=" ",0,MAXA(VLOOKUP(AA141,AA$23:AB$49,2),0))</f>
        <v>0</v>
      </c>
      <c r="AC141" s="50">
        <f>IF(AB141=0,0,MAXA(VLOOKUP(AB141,AB$23:AC$49,2),0))</f>
        <v>0</v>
      </c>
      <c r="AD141" s="7" t="s">
        <v>42</v>
      </c>
      <c r="AE141" s="11" t="s">
        <v>42</v>
      </c>
      <c r="AG141" s="11" t="s">
        <v>42</v>
      </c>
      <c r="AK141" s="16">
        <f>SUM(AH141:AJ141)</f>
        <v>0</v>
      </c>
      <c r="AL141" s="18">
        <f>SUM(AD141,AE141:AG141,)</f>
        <v>0</v>
      </c>
      <c r="AM141" s="20">
        <f>SUM(H141,K141,N141,Q141,T141,W141,Z141,AC141)</f>
        <v>0</v>
      </c>
      <c r="AN141" s="4">
        <f>SUM(AK141,AL141,AM141)</f>
        <v>0</v>
      </c>
      <c r="AP141" s="6"/>
      <c r="AQ141" s="6"/>
    </row>
    <row r="142" spans="3:43" x14ac:dyDescent="0.2">
      <c r="G142">
        <f>IF(F142=" ",0,MAXA(VLOOKUP(F142,F$23:G$49,2),0))</f>
        <v>0</v>
      </c>
      <c r="H142" s="27">
        <f>IF(G142=0,0,MAXA(VLOOKUP(G142,G$23:H$49,2),0))</f>
        <v>0</v>
      </c>
      <c r="I142" s="30" t="s">
        <v>42</v>
      </c>
      <c r="J142">
        <f>IF(I142=" ",0,MAXA(VLOOKUP(I142,I$23:J$49,2),0))</f>
        <v>0</v>
      </c>
      <c r="K142" s="35">
        <f>IF(J142=0,0,MAXA(VLOOKUP(J142,J$23:K$49,2),0))</f>
        <v>0</v>
      </c>
      <c r="M142">
        <f>IF(L142=" ",0,MAXA(VLOOKUP(L142,L$23:M$49,2),0))</f>
        <v>0</v>
      </c>
      <c r="N142" s="41">
        <f>IF(M142=0,0,MAXA(VLOOKUP(M142,M$23:N$49,2),0))</f>
        <v>0</v>
      </c>
      <c r="O142" s="9" t="s">
        <v>42</v>
      </c>
      <c r="P142">
        <f>IF(O142=" ",0,MAXA(VLOOKUP(O142,O$23:P$49,2),0))</f>
        <v>0</v>
      </c>
      <c r="Q142" s="44">
        <f>IF(P142=0,0,MAXA(VLOOKUP(P142,P$23:Q$49,2),0))</f>
        <v>0</v>
      </c>
      <c r="R142" s="45" t="s">
        <v>42</v>
      </c>
      <c r="S142">
        <f>IF(R142=" ",0,MAXA(VLOOKUP(R142,R$23:S$49,2),0))</f>
        <v>0</v>
      </c>
      <c r="T142" s="50">
        <f>IF(S142=0,0,MAXA(VLOOKUP(S142,S$23:T$49,2),0))</f>
        <v>0</v>
      </c>
      <c r="V142">
        <f>IF(U142=" ",0,MAXA(VLOOKUP(U142,U$23:V$49,2),0))</f>
        <v>0</v>
      </c>
      <c r="W142" s="41">
        <f>IF(V142=0,0,MAXA(VLOOKUP(V142,V$23:W$49,2),0))</f>
        <v>0</v>
      </c>
      <c r="X142" s="9" t="s">
        <v>42</v>
      </c>
      <c r="Y142">
        <f>IF(X142=" ",0,MAXA(VLOOKUP(X142,X$23:Y$49,2),0))</f>
        <v>0</v>
      </c>
      <c r="Z142" s="44">
        <f>IF(Y142=0,0,MAXA(VLOOKUP(Y142,Y$23:Z$49,2),0))</f>
        <v>0</v>
      </c>
      <c r="AA142" s="45" t="s">
        <v>42</v>
      </c>
      <c r="AB142">
        <f>IF(AA142=" ",0,MAXA(VLOOKUP(AA142,AA$23:AB$49,2),0))</f>
        <v>0</v>
      </c>
      <c r="AC142" s="50">
        <f>IF(AB142=0,0,MAXA(VLOOKUP(AB142,AB$23:AC$49,2),0))</f>
        <v>0</v>
      </c>
      <c r="AD142" s="7" t="s">
        <v>42</v>
      </c>
      <c r="AE142" s="11" t="s">
        <v>42</v>
      </c>
      <c r="AG142" s="11" t="s">
        <v>42</v>
      </c>
      <c r="AK142" s="16">
        <f>SUM(AH142:AJ142)</f>
        <v>0</v>
      </c>
      <c r="AL142" s="18">
        <f t="shared" ref="AL142:AL144" si="36">SUM(AD142,AE142:AG142,)</f>
        <v>0</v>
      </c>
      <c r="AM142" s="20">
        <f>SUM(H142,K142,N142,Q142,T142,W142,Z142,AC142)</f>
        <v>0</v>
      </c>
      <c r="AN142" s="4">
        <f>SUM(AK142,AL142,AM142)</f>
        <v>0</v>
      </c>
      <c r="AP142" s="6"/>
      <c r="AQ142" s="6"/>
    </row>
    <row r="143" spans="3:43" x14ac:dyDescent="0.2">
      <c r="F143" s="24" t="s">
        <v>42</v>
      </c>
      <c r="G143">
        <f>IF(F143=" ",0,MAXA(VLOOKUP(F143,F$23:G$49,2),0))</f>
        <v>0</v>
      </c>
      <c r="H143" s="27">
        <f>IF(G143=0,0,MAXA(VLOOKUP(G143,G$23:H$49,2),0))</f>
        <v>0</v>
      </c>
      <c r="I143" s="30" t="s">
        <v>42</v>
      </c>
      <c r="J143">
        <f>IF(I143=" ",0,MAXA(VLOOKUP(I143,I$23:J$49,2),0))</f>
        <v>0</v>
      </c>
      <c r="K143" s="35">
        <f>IF(J143=0,0,MAXA(VLOOKUP(J143,J$23:K$49,2),0))</f>
        <v>0</v>
      </c>
      <c r="M143">
        <f>IF(L143=" ",0,MAXA(VLOOKUP(L143,L$23:M$49,2),0))</f>
        <v>0</v>
      </c>
      <c r="N143" s="41">
        <f>IF(M143=0,0,MAXA(VLOOKUP(M143,M$23:N$49,2),0))</f>
        <v>0</v>
      </c>
      <c r="O143" s="9" t="s">
        <v>42</v>
      </c>
      <c r="P143">
        <f>IF(O143=" ",0,MAXA(VLOOKUP(O143,O$23:P$49,2),0))</f>
        <v>0</v>
      </c>
      <c r="Q143" s="44">
        <f>IF(P143=0,0,MAXA(VLOOKUP(P143,P$23:Q$49,2),0))</f>
        <v>0</v>
      </c>
      <c r="R143" s="45" t="s">
        <v>42</v>
      </c>
      <c r="S143">
        <f>IF(R143=" ",0,MAXA(VLOOKUP(R143,R$23:S$49,2),0))</f>
        <v>0</v>
      </c>
      <c r="T143" s="50">
        <f>IF(S143=0,0,MAXA(VLOOKUP(S143,S$23:T$49,2),0))</f>
        <v>0</v>
      </c>
      <c r="V143">
        <f>IF(U143=" ",0,MAXA(VLOOKUP(U143,U$23:V$49,2),0))</f>
        <v>0</v>
      </c>
      <c r="W143" s="41">
        <f>IF(V143=0,0,MAXA(VLOOKUP(V143,V$23:W$49,2),0))</f>
        <v>0</v>
      </c>
      <c r="X143" s="9" t="s">
        <v>42</v>
      </c>
      <c r="Y143">
        <f>IF(X143=" ",0,MAXA(VLOOKUP(X143,X$23:Y$49,2),0))</f>
        <v>0</v>
      </c>
      <c r="Z143" s="44">
        <f>IF(Y143=0,0,MAXA(VLOOKUP(Y143,Y$23:Z$49,2),0))</f>
        <v>0</v>
      </c>
      <c r="AA143" s="45" t="s">
        <v>42</v>
      </c>
      <c r="AB143">
        <f>IF(AA143=" ",0,MAXA(VLOOKUP(AA143,AA$23:AB$49,2),0))</f>
        <v>0</v>
      </c>
      <c r="AC143" s="50">
        <f>IF(AB143=0,0,MAXA(VLOOKUP(AB143,AB$23:AC$49,2),0))</f>
        <v>0</v>
      </c>
      <c r="AD143" s="7" t="s">
        <v>42</v>
      </c>
      <c r="AE143" s="11" t="s">
        <v>42</v>
      </c>
      <c r="AG143" s="11" t="s">
        <v>42</v>
      </c>
      <c r="AK143" s="16">
        <f>SUM(AH143:AJ143)</f>
        <v>0</v>
      </c>
      <c r="AL143" s="18">
        <f t="shared" si="36"/>
        <v>0</v>
      </c>
      <c r="AM143" s="20">
        <f>SUM(H143,K143,N143,Q143,T143,W143,Z143,AC143)</f>
        <v>0</v>
      </c>
      <c r="AN143" s="4">
        <f>SUM(AK143,AL143,AM143)</f>
        <v>0</v>
      </c>
      <c r="AP143" s="6"/>
      <c r="AQ143" s="6"/>
    </row>
    <row r="144" spans="3:43" x14ac:dyDescent="0.2">
      <c r="F144" s="24" t="s">
        <v>42</v>
      </c>
      <c r="G144">
        <f>IF(F144=" ",0,MAXA(VLOOKUP(F144,F$23:G$49,2),0))</f>
        <v>0</v>
      </c>
      <c r="H144" s="27">
        <f>IF(G144=0,0,MAXA(VLOOKUP(G144,G$23:H$49,2),0))</f>
        <v>0</v>
      </c>
      <c r="I144" s="30" t="s">
        <v>42</v>
      </c>
      <c r="J144">
        <f>IF(I144=" ",0,MAXA(VLOOKUP(I144,I$23:J$49,2),0))</f>
        <v>0</v>
      </c>
      <c r="K144" s="35">
        <f>IF(J144=0,0,MAXA(VLOOKUP(J144,J$23:K$49,2),0))</f>
        <v>0</v>
      </c>
      <c r="M144">
        <f>IF(L144=" ",0,MAXA(VLOOKUP(L144,L$23:M$49,2),0))</f>
        <v>0</v>
      </c>
      <c r="N144" s="41">
        <f>IF(M144=0,0,MAXA(VLOOKUP(M144,M$23:N$49,2),0))</f>
        <v>0</v>
      </c>
      <c r="O144" s="9" t="s">
        <v>42</v>
      </c>
      <c r="P144">
        <f>IF(O144=" ",0,MAXA(VLOOKUP(O144,O$23:P$49,2),0))</f>
        <v>0</v>
      </c>
      <c r="Q144" s="44">
        <f>IF(P144=0,0,MAXA(VLOOKUP(P144,P$23:Q$49,2),0))</f>
        <v>0</v>
      </c>
      <c r="R144" s="45" t="s">
        <v>42</v>
      </c>
      <c r="S144">
        <f>IF(R144=" ",0,MAXA(VLOOKUP(R144,R$23:S$49,2),0))</f>
        <v>0</v>
      </c>
      <c r="T144" s="50">
        <f>IF(S144=0,0,MAXA(VLOOKUP(S144,S$23:T$49,2),0))</f>
        <v>0</v>
      </c>
      <c r="V144">
        <f>IF(U144=" ",0,MAXA(VLOOKUP(U144,U$23:V$49,2),0))</f>
        <v>0</v>
      </c>
      <c r="W144" s="41">
        <f>IF(V144=0,0,MAXA(VLOOKUP(V144,V$23:W$49,2),0))</f>
        <v>0</v>
      </c>
      <c r="X144" s="9" t="s">
        <v>42</v>
      </c>
      <c r="Y144">
        <f>IF(X144=" ",0,MAXA(VLOOKUP(X144,X$23:Y$49,2),0))</f>
        <v>0</v>
      </c>
      <c r="Z144" s="44">
        <f>IF(Y144=0,0,MAXA(VLOOKUP(Y144,Y$23:Z$49,2),0))</f>
        <v>0</v>
      </c>
      <c r="AA144" s="45" t="s">
        <v>42</v>
      </c>
      <c r="AB144">
        <f>IF(AA144=" ",0,MAXA(VLOOKUP(AA144,AA$23:AB$49,2),0))</f>
        <v>0</v>
      </c>
      <c r="AC144" s="50">
        <f>IF(AB144=0,0,MAXA(VLOOKUP(AB144,AB$23:AC$49,2),0))</f>
        <v>0</v>
      </c>
      <c r="AD144" s="7" t="s">
        <v>42</v>
      </c>
      <c r="AE144" s="11" t="s">
        <v>42</v>
      </c>
      <c r="AG144" s="11" t="s">
        <v>42</v>
      </c>
      <c r="AK144" s="16">
        <f>SUM(AH144:AJ144)</f>
        <v>0</v>
      </c>
      <c r="AL144" s="18">
        <f t="shared" si="36"/>
        <v>0</v>
      </c>
      <c r="AM144" s="20">
        <f>SUM(H144,K144,N144,Q144,T144,W144,Z144,AC144)</f>
        <v>0</v>
      </c>
      <c r="AN144" s="4">
        <f>SUM(AK144,AL144,AM144)</f>
        <v>0</v>
      </c>
      <c r="AP144" s="6"/>
      <c r="AQ144" s="6"/>
    </row>
    <row r="146" spans="2:43" x14ac:dyDescent="0.2">
      <c r="F146" s="24" t="s">
        <v>42</v>
      </c>
      <c r="G146">
        <f>IF(F146=" ",0,MAXA(VLOOKUP(F146,F$23:G$49,2),0))</f>
        <v>0</v>
      </c>
      <c r="H146" s="27">
        <f>IF(G146=0,0,MAXA(VLOOKUP(G146,G$23:H$49,2),0))</f>
        <v>0</v>
      </c>
      <c r="I146" s="30" t="s">
        <v>42</v>
      </c>
      <c r="J146">
        <f>IF(I146=" ",0,MAXA(VLOOKUP(I146,I$23:J$49,2),0))</f>
        <v>0</v>
      </c>
      <c r="K146" s="35">
        <f>IF(J146=0,0,MAXA(VLOOKUP(J146,J$23:K$49,2),0))</f>
        <v>0</v>
      </c>
      <c r="M146">
        <f>IF(L146=" ",0,MAXA(VLOOKUP(L146,L$23:M$49,2),0))</f>
        <v>0</v>
      </c>
      <c r="N146" s="41">
        <f>IF(M146=0,0,MAXA(VLOOKUP(M146,M$23:N$49,2),0))</f>
        <v>0</v>
      </c>
      <c r="O146" s="9" t="s">
        <v>42</v>
      </c>
      <c r="P146">
        <f>IF(O146=" ",0,MAXA(VLOOKUP(O146,O$23:P$49,2),0))</f>
        <v>0</v>
      </c>
      <c r="Q146" s="44">
        <f>IF(P146=0,0,MAXA(VLOOKUP(P146,P$23:Q$49,2),0))</f>
        <v>0</v>
      </c>
      <c r="R146" s="45" t="s">
        <v>42</v>
      </c>
      <c r="S146">
        <f>IF(R146=" ",0,MAXA(VLOOKUP(R146,R$23:S$49,2),0))</f>
        <v>0</v>
      </c>
      <c r="T146" s="50">
        <f>IF(S146=0,0,MAXA(VLOOKUP(S146,S$23:T$49,2),0))</f>
        <v>0</v>
      </c>
      <c r="V146">
        <f>IF(U146=" ",0,MAXA(VLOOKUP(U146,U$23:V$49,2),0))</f>
        <v>0</v>
      </c>
      <c r="W146" s="41">
        <f>IF(V146=0,0,MAXA(VLOOKUP(V146,V$23:W$49,2),0))</f>
        <v>0</v>
      </c>
      <c r="X146" s="9" t="s">
        <v>42</v>
      </c>
      <c r="Y146">
        <f>IF(X146=" ",0,MAXA(VLOOKUP(X146,X$23:Y$49,2),0))</f>
        <v>0</v>
      </c>
      <c r="Z146" s="44">
        <f>IF(Y146=0,0,MAXA(VLOOKUP(Y146,Y$23:Z$49,2),0))</f>
        <v>0</v>
      </c>
      <c r="AA146" s="45" t="s">
        <v>42</v>
      </c>
      <c r="AB146">
        <f>IF(AA146=" ",0,MAXA(VLOOKUP(AA146,AA$23:AB$49,2),0))</f>
        <v>0</v>
      </c>
      <c r="AC146" s="50">
        <f>IF(AB146=0,0,MAXA(VLOOKUP(AB146,AB$23:AC$49,2),0))</f>
        <v>0</v>
      </c>
      <c r="AD146" s="7" t="s">
        <v>42</v>
      </c>
      <c r="AE146" s="11" t="s">
        <v>42</v>
      </c>
      <c r="AG146" s="11" t="s">
        <v>42</v>
      </c>
      <c r="AK146" s="16">
        <f>SUM(AH146:AJ146)</f>
        <v>0</v>
      </c>
      <c r="AL146" s="18">
        <f>SUM(AD146,AE146:AG146,)</f>
        <v>0</v>
      </c>
      <c r="AM146" s="20">
        <f>SUM(H146,K146,N146,Q146,T146,W146,Z146,AC146)</f>
        <v>0</v>
      </c>
      <c r="AN146" s="4">
        <f>SUM(AK146,AL146,AM146)</f>
        <v>0</v>
      </c>
      <c r="AP146" s="6"/>
      <c r="AQ146" s="6"/>
    </row>
    <row r="147" spans="2:43" x14ac:dyDescent="0.2">
      <c r="G147">
        <f>IF(F147=" ",0,MAXA(VLOOKUP(F147,F$23:G$49,2),0))</f>
        <v>0</v>
      </c>
      <c r="H147" s="27">
        <f>IF(G147=0,0,MAXA(VLOOKUP(G147,G$23:H$49,2),0))</f>
        <v>0</v>
      </c>
      <c r="I147" s="30" t="s">
        <v>42</v>
      </c>
      <c r="J147">
        <f>IF(I147=" ",0,MAXA(VLOOKUP(I147,I$23:J$49,2),0))</f>
        <v>0</v>
      </c>
      <c r="K147" s="35">
        <f>IF(J147=0,0,MAXA(VLOOKUP(J147,J$23:K$49,2),0))</f>
        <v>0</v>
      </c>
      <c r="M147">
        <f>IF(L147=" ",0,MAXA(VLOOKUP(L147,L$23:M$49,2),0))</f>
        <v>0</v>
      </c>
      <c r="N147" s="41">
        <f>IF(M147=0,0,MAXA(VLOOKUP(M147,M$23:N$49,2),0))</f>
        <v>0</v>
      </c>
      <c r="O147" s="9" t="s">
        <v>42</v>
      </c>
      <c r="P147">
        <f>IF(O147=" ",0,MAXA(VLOOKUP(O147,O$23:P$49,2),0))</f>
        <v>0</v>
      </c>
      <c r="Q147" s="44">
        <f>IF(P147=0,0,MAXA(VLOOKUP(P147,P$23:Q$49,2),0))</f>
        <v>0</v>
      </c>
      <c r="R147" s="45" t="s">
        <v>42</v>
      </c>
      <c r="S147">
        <f>IF(R147=" ",0,MAXA(VLOOKUP(R147,R$23:S$49,2),0))</f>
        <v>0</v>
      </c>
      <c r="T147" s="50">
        <f>IF(S147=0,0,MAXA(VLOOKUP(S147,S$23:T$49,2),0))</f>
        <v>0</v>
      </c>
      <c r="V147">
        <f>IF(U147=" ",0,MAXA(VLOOKUP(U147,U$23:V$49,2),0))</f>
        <v>0</v>
      </c>
      <c r="W147" s="41">
        <f>IF(V147=0,0,MAXA(VLOOKUP(V147,V$23:W$49,2),0))</f>
        <v>0</v>
      </c>
      <c r="X147" s="9" t="s">
        <v>42</v>
      </c>
      <c r="Y147">
        <f>IF(X147=" ",0,MAXA(VLOOKUP(X147,X$23:Y$49,2),0))</f>
        <v>0</v>
      </c>
      <c r="Z147" s="44">
        <f>IF(Y147=0,0,MAXA(VLOOKUP(Y147,Y$23:Z$49,2),0))</f>
        <v>0</v>
      </c>
      <c r="AA147" s="45" t="s">
        <v>42</v>
      </c>
      <c r="AB147">
        <f>IF(AA147=" ",0,MAXA(VLOOKUP(AA147,AA$23:AB$49,2),0))</f>
        <v>0</v>
      </c>
      <c r="AC147" s="50">
        <f>IF(AB147=0,0,MAXA(VLOOKUP(AB147,AB$23:AC$49,2),0))</f>
        <v>0</v>
      </c>
      <c r="AD147" s="7" t="s">
        <v>42</v>
      </c>
      <c r="AE147" s="11" t="s">
        <v>42</v>
      </c>
      <c r="AG147" s="11" t="s">
        <v>42</v>
      </c>
      <c r="AK147" s="16">
        <f>SUM(AH147:AJ147)</f>
        <v>0</v>
      </c>
      <c r="AL147" s="18">
        <f t="shared" ref="AL147:AL149" si="37">SUM(AD147,AE147:AG147,)</f>
        <v>0</v>
      </c>
      <c r="AM147" s="20">
        <f>SUM(H147,K147,N147,Q147,T147,W147,Z147,AC147)</f>
        <v>0</v>
      </c>
      <c r="AN147" s="4">
        <f>SUM(AK147,AL147,AM147)</f>
        <v>0</v>
      </c>
      <c r="AP147" s="6"/>
      <c r="AQ147" s="6"/>
    </row>
    <row r="148" spans="2:43" x14ac:dyDescent="0.2">
      <c r="F148" s="24" t="s">
        <v>42</v>
      </c>
      <c r="G148">
        <f>IF(F148=" ",0,MAXA(VLOOKUP(F148,F$23:G$49,2),0))</f>
        <v>0</v>
      </c>
      <c r="H148" s="27">
        <f>IF(G148=0,0,MAXA(VLOOKUP(G148,G$23:H$49,2),0))</f>
        <v>0</v>
      </c>
      <c r="I148" s="30" t="s">
        <v>42</v>
      </c>
      <c r="J148">
        <f>IF(I148=" ",0,MAXA(VLOOKUP(I148,I$23:J$49,2),0))</f>
        <v>0</v>
      </c>
      <c r="K148" s="35">
        <f>IF(J148=0,0,MAXA(VLOOKUP(J148,J$23:K$49,2),0))</f>
        <v>0</v>
      </c>
      <c r="M148">
        <f>IF(L148=" ",0,MAXA(VLOOKUP(L148,L$23:M$49,2),0))</f>
        <v>0</v>
      </c>
      <c r="N148" s="41">
        <f>IF(M148=0,0,MAXA(VLOOKUP(M148,M$23:N$49,2),0))</f>
        <v>0</v>
      </c>
      <c r="O148" s="9" t="s">
        <v>42</v>
      </c>
      <c r="P148">
        <f>IF(O148=" ",0,MAXA(VLOOKUP(O148,O$23:P$49,2),0))</f>
        <v>0</v>
      </c>
      <c r="Q148" s="44">
        <f>IF(P148=0,0,MAXA(VLOOKUP(P148,P$23:Q$49,2),0))</f>
        <v>0</v>
      </c>
      <c r="R148" s="45" t="s">
        <v>42</v>
      </c>
      <c r="S148">
        <f>IF(R148=" ",0,MAXA(VLOOKUP(R148,R$23:S$49,2),0))</f>
        <v>0</v>
      </c>
      <c r="T148" s="50">
        <f>IF(S148=0,0,MAXA(VLOOKUP(S148,S$23:T$49,2),0))</f>
        <v>0</v>
      </c>
      <c r="V148">
        <f>IF(U148=" ",0,MAXA(VLOOKUP(U148,U$23:V$49,2),0))</f>
        <v>0</v>
      </c>
      <c r="W148" s="41">
        <f>IF(V148=0,0,MAXA(VLOOKUP(V148,V$23:W$49,2),0))</f>
        <v>0</v>
      </c>
      <c r="X148" s="9" t="s">
        <v>42</v>
      </c>
      <c r="Y148">
        <f>IF(X148=" ",0,MAXA(VLOOKUP(X148,X$23:Y$49,2),0))</f>
        <v>0</v>
      </c>
      <c r="Z148" s="44">
        <f>IF(Y148=0,0,MAXA(VLOOKUP(Y148,Y$23:Z$49,2),0))</f>
        <v>0</v>
      </c>
      <c r="AA148" s="45" t="s">
        <v>42</v>
      </c>
      <c r="AB148">
        <f>IF(AA148=" ",0,MAXA(VLOOKUP(AA148,AA$23:AB$49,2),0))</f>
        <v>0</v>
      </c>
      <c r="AC148" s="50">
        <f>IF(AB148=0,0,MAXA(VLOOKUP(AB148,AB$23:AC$49,2),0))</f>
        <v>0</v>
      </c>
      <c r="AD148" s="7" t="s">
        <v>42</v>
      </c>
      <c r="AE148" s="11" t="s">
        <v>42</v>
      </c>
      <c r="AG148" s="11" t="s">
        <v>42</v>
      </c>
      <c r="AK148" s="16">
        <f>SUM(AH148:AJ148)</f>
        <v>0</v>
      </c>
      <c r="AL148" s="18">
        <f t="shared" si="37"/>
        <v>0</v>
      </c>
      <c r="AM148" s="20">
        <f>SUM(H148,K148,N148,Q148,T148,W148,Z148,AC148)</f>
        <v>0</v>
      </c>
      <c r="AN148" s="4">
        <f>SUM(AK148,AL148,AM148)</f>
        <v>0</v>
      </c>
      <c r="AP148" s="6"/>
      <c r="AQ148" s="6"/>
    </row>
    <row r="149" spans="2:43" x14ac:dyDescent="0.2">
      <c r="F149" s="24" t="s">
        <v>42</v>
      </c>
      <c r="G149">
        <f>IF(F149=" ",0,MAXA(VLOOKUP(F149,F$23:G$49,2),0))</f>
        <v>0</v>
      </c>
      <c r="H149" s="27">
        <f>IF(G149=0,0,MAXA(VLOOKUP(G149,G$23:H$49,2),0))</f>
        <v>0</v>
      </c>
      <c r="I149" s="30" t="s">
        <v>42</v>
      </c>
      <c r="J149">
        <f>IF(I149=" ",0,MAXA(VLOOKUP(I149,I$23:J$49,2),0))</f>
        <v>0</v>
      </c>
      <c r="K149" s="35">
        <f>IF(J149=0,0,MAXA(VLOOKUP(J149,J$23:K$49,2),0))</f>
        <v>0</v>
      </c>
      <c r="M149">
        <f>IF(L149=" ",0,MAXA(VLOOKUP(L149,L$23:M$49,2),0))</f>
        <v>0</v>
      </c>
      <c r="N149" s="41">
        <f>IF(M149=0,0,MAXA(VLOOKUP(M149,M$23:N$49,2),0))</f>
        <v>0</v>
      </c>
      <c r="O149" s="9" t="s">
        <v>42</v>
      </c>
      <c r="P149">
        <f>IF(O149=" ",0,MAXA(VLOOKUP(O149,O$23:P$49,2),0))</f>
        <v>0</v>
      </c>
      <c r="Q149" s="44">
        <f>IF(P149=0,0,MAXA(VLOOKUP(P149,P$23:Q$49,2),0))</f>
        <v>0</v>
      </c>
      <c r="R149" s="45" t="s">
        <v>42</v>
      </c>
      <c r="S149">
        <f>IF(R149=" ",0,MAXA(VLOOKUP(R149,R$23:S$49,2),0))</f>
        <v>0</v>
      </c>
      <c r="T149" s="50">
        <f>IF(S149=0,0,MAXA(VLOOKUP(S149,S$23:T$49,2),0))</f>
        <v>0</v>
      </c>
      <c r="V149">
        <f>IF(U149=" ",0,MAXA(VLOOKUP(U149,U$23:V$49,2),0))</f>
        <v>0</v>
      </c>
      <c r="W149" s="41">
        <f>IF(V149=0,0,MAXA(VLOOKUP(V149,V$23:W$49,2),0))</f>
        <v>0</v>
      </c>
      <c r="X149" s="9" t="s">
        <v>42</v>
      </c>
      <c r="Y149">
        <f>IF(X149=" ",0,MAXA(VLOOKUP(X149,X$23:Y$49,2),0))</f>
        <v>0</v>
      </c>
      <c r="Z149" s="44">
        <f>IF(Y149=0,0,MAXA(VLOOKUP(Y149,Y$23:Z$49,2),0))</f>
        <v>0</v>
      </c>
      <c r="AA149" s="45" t="s">
        <v>42</v>
      </c>
      <c r="AB149">
        <f>IF(AA149=" ",0,MAXA(VLOOKUP(AA149,AA$23:AB$49,2),0))</f>
        <v>0</v>
      </c>
      <c r="AC149" s="50">
        <f>IF(AB149=0,0,MAXA(VLOOKUP(AB149,AB$23:AC$49,2),0))</f>
        <v>0</v>
      </c>
      <c r="AD149" s="7" t="s">
        <v>42</v>
      </c>
      <c r="AE149" s="11" t="s">
        <v>42</v>
      </c>
      <c r="AG149" s="11" t="s">
        <v>42</v>
      </c>
      <c r="AK149" s="16">
        <f>SUM(AH149:AJ149)</f>
        <v>0</v>
      </c>
      <c r="AL149" s="18">
        <f t="shared" si="37"/>
        <v>0</v>
      </c>
      <c r="AM149" s="20">
        <f>SUM(H149,K149,N149,Q149,T149,W149,Z149,AC149)</f>
        <v>0</v>
      </c>
      <c r="AN149" s="4">
        <f>SUM(AK149,AL149,AM149)</f>
        <v>0</v>
      </c>
      <c r="AP149" s="6"/>
      <c r="AQ149" s="6"/>
    </row>
    <row r="151" spans="2:43" x14ac:dyDescent="0.2">
      <c r="B151" s="54"/>
      <c r="C151" s="54"/>
      <c r="D151" s="54"/>
      <c r="E151" s="54"/>
      <c r="G151">
        <f>IF(F151=" ",0,MAXA(VLOOKUP(F151,F$23:G$49,2),0))</f>
        <v>0</v>
      </c>
      <c r="H151" s="27">
        <f>IF(G151=0,0,MAXA(VLOOKUP(G151,G$23:H$49,2),0))</f>
        <v>0</v>
      </c>
      <c r="J151">
        <f>IF(I151=" ",0,MAXA(VLOOKUP(I151,I$23:J$49,2),0))</f>
        <v>0</v>
      </c>
      <c r="K151" s="35">
        <f>IF(J151=0,0,MAXA(VLOOKUP(J151,J$23:K$49,2),0))</f>
        <v>0</v>
      </c>
      <c r="M151">
        <f>IF(L151=" ",0,MAXA(VLOOKUP(L151,L$23:M$49,2),0))</f>
        <v>0</v>
      </c>
      <c r="N151" s="41">
        <f>IF(M151=0,0,MAXA(VLOOKUP(M151,M$23:N$49,2),0))</f>
        <v>0</v>
      </c>
      <c r="P151">
        <f>IF(O151=" ",0,MAXA(VLOOKUP(O151,O$23:P$49,2),0))</f>
        <v>0</v>
      </c>
      <c r="Q151" s="44">
        <f>IF(P151=0,0,MAXA(VLOOKUP(P151,P$23:Q$49,2),0))</f>
        <v>0</v>
      </c>
      <c r="S151">
        <f>IF(R151=" ",0,MAXA(VLOOKUP(R151,R$23:S$49,2),0))</f>
        <v>0</v>
      </c>
      <c r="T151" s="50">
        <f>IF(S151=0,0,MAXA(VLOOKUP(S151,S$23:T$49,2),0))</f>
        <v>0</v>
      </c>
      <c r="V151">
        <f>IF(U151=" ",0,MAXA(VLOOKUP(U151,U$23:V$49,2),0))</f>
        <v>0</v>
      </c>
      <c r="W151" s="41">
        <f>IF(V151=0,0,MAXA(VLOOKUP(V151,V$23:W$49,2),0))</f>
        <v>0</v>
      </c>
      <c r="Y151">
        <f>IF(X151=" ",0,MAXA(VLOOKUP(X151,X$23:Y$49,2),0))</f>
        <v>0</v>
      </c>
      <c r="Z151" s="44">
        <f>IF(Y151=0,0,MAXA(VLOOKUP(Y151,Y$23:Z$49,2),0))</f>
        <v>0</v>
      </c>
      <c r="AB151">
        <f>IF(AA151=" ",0,MAXA(VLOOKUP(AA151,AA$23:AB$49,2),0))</f>
        <v>0</v>
      </c>
      <c r="AC151" s="50">
        <f>IF(AB151=0,0,MAXA(VLOOKUP(AB151,AB$23:AC$49,2),0))</f>
        <v>0</v>
      </c>
      <c r="AK151" s="16">
        <f>SUM(AH151:AJ151)</f>
        <v>0</v>
      </c>
      <c r="AL151" s="18">
        <f>SUM(AD151,AE151:AG151,)</f>
        <v>0</v>
      </c>
      <c r="AM151" s="20">
        <f>SUM(H151,K151,N151,Q151,T151,W151,Z151,AC151)</f>
        <v>0</v>
      </c>
      <c r="AN151" s="4">
        <f>SUM(AK151,AL151,AM151)</f>
        <v>0</v>
      </c>
      <c r="AP151" s="6"/>
      <c r="AQ151" s="6"/>
    </row>
    <row r="152" spans="2:43" x14ac:dyDescent="0.2">
      <c r="B152" s="54"/>
      <c r="C152" s="54"/>
      <c r="D152" s="54"/>
      <c r="E152" s="54"/>
      <c r="G152">
        <f>IF(F152=" ",0,MAXA(VLOOKUP(F152,F$23:G$49,2),0))</f>
        <v>0</v>
      </c>
      <c r="H152" s="27">
        <f>IF(G152=0,0,MAXA(VLOOKUP(G152,G$23:H$49,2),0))</f>
        <v>0</v>
      </c>
      <c r="J152">
        <f>IF(I152=" ",0,MAXA(VLOOKUP(I152,I$23:J$49,2),0))</f>
        <v>0</v>
      </c>
      <c r="K152" s="35">
        <f>IF(J152=0,0,MAXA(VLOOKUP(J152,J$23:K$49,2),0))</f>
        <v>0</v>
      </c>
      <c r="M152">
        <f>IF(L152=" ",0,MAXA(VLOOKUP(L152,L$23:M$49,2),0))</f>
        <v>0</v>
      </c>
      <c r="N152" s="41">
        <f>IF(M152=0,0,MAXA(VLOOKUP(M152,M$23:N$49,2),0))</f>
        <v>0</v>
      </c>
      <c r="P152">
        <f>IF(O152=" ",0,MAXA(VLOOKUP(O152,O$23:P$49,2),0))</f>
        <v>0</v>
      </c>
      <c r="Q152" s="44">
        <f>IF(P152=0,0,MAXA(VLOOKUP(P152,P$23:Q$49,2),0))</f>
        <v>0</v>
      </c>
      <c r="S152">
        <f>IF(R152=" ",0,MAXA(VLOOKUP(R152,R$23:S$49,2),0))</f>
        <v>0</v>
      </c>
      <c r="T152" s="50">
        <f>IF(S152=0,0,MAXA(VLOOKUP(S152,S$23:T$49,2),0))</f>
        <v>0</v>
      </c>
      <c r="V152">
        <f>IF(U152=" ",0,MAXA(VLOOKUP(U152,U$23:V$49,2),0))</f>
        <v>0</v>
      </c>
      <c r="W152" s="41">
        <f>IF(V152=0,0,MAXA(VLOOKUP(V152,V$23:W$49,2),0))</f>
        <v>0</v>
      </c>
      <c r="Y152">
        <f>IF(X152=" ",0,MAXA(VLOOKUP(X152,X$23:Y$49,2),0))</f>
        <v>0</v>
      </c>
      <c r="Z152" s="44">
        <f>IF(Y152=0,0,MAXA(VLOOKUP(Y152,Y$23:Z$49,2),0))</f>
        <v>0</v>
      </c>
      <c r="AB152">
        <f>IF(AA152=" ",0,MAXA(VLOOKUP(AA152,AA$23:AB$49,2),0))</f>
        <v>0</v>
      </c>
      <c r="AC152" s="50">
        <f>IF(AB152=0,0,MAXA(VLOOKUP(AB152,AB$23:AC$49,2),0))</f>
        <v>0</v>
      </c>
      <c r="AK152" s="16">
        <f>SUM(AH152:AJ152)</f>
        <v>0</v>
      </c>
      <c r="AL152" s="18">
        <f t="shared" ref="AL152:AL154" si="38">SUM(AD152,AE152:AG152,)</f>
        <v>0</v>
      </c>
      <c r="AM152" s="20">
        <f>SUM(H152,K152,N152,Q152,T152,W152,Z152,AC152)</f>
        <v>0</v>
      </c>
      <c r="AN152" s="4">
        <f>SUM(AK152,AL152,AM152)</f>
        <v>0</v>
      </c>
      <c r="AP152" s="6"/>
      <c r="AQ152" s="6"/>
    </row>
    <row r="153" spans="2:43" x14ac:dyDescent="0.2">
      <c r="B153" s="54"/>
      <c r="C153" s="54"/>
      <c r="D153" s="54"/>
      <c r="E153" s="54"/>
      <c r="G153">
        <f>IF(F153=" ",0,MAXA(VLOOKUP(F153,F$23:G$49,2),0))</f>
        <v>0</v>
      </c>
      <c r="H153" s="27">
        <f>IF(G153=0,0,MAXA(VLOOKUP(G153,G$23:H$49,2),0))</f>
        <v>0</v>
      </c>
      <c r="J153">
        <f>IF(I153=" ",0,MAXA(VLOOKUP(I153,I$23:J$49,2),0))</f>
        <v>0</v>
      </c>
      <c r="K153" s="35">
        <f>IF(J153=0,0,MAXA(VLOOKUP(J153,J$23:K$49,2),0))</f>
        <v>0</v>
      </c>
      <c r="M153">
        <f>IF(L153=" ",0,MAXA(VLOOKUP(L153,L$23:M$49,2),0))</f>
        <v>0</v>
      </c>
      <c r="N153" s="41">
        <f>IF(M153=0,0,MAXA(VLOOKUP(M153,M$23:N$49,2),0))</f>
        <v>0</v>
      </c>
      <c r="P153">
        <f>IF(O153=" ",0,MAXA(VLOOKUP(O153,O$23:P$49,2),0))</f>
        <v>0</v>
      </c>
      <c r="Q153" s="44">
        <f>IF(P153=0,0,MAXA(VLOOKUP(P153,P$23:Q$49,2),0))</f>
        <v>0</v>
      </c>
      <c r="S153">
        <f>IF(R153=" ",0,MAXA(VLOOKUP(R153,R$23:S$49,2),0))</f>
        <v>0</v>
      </c>
      <c r="T153" s="50">
        <f>IF(S153=0,0,MAXA(VLOOKUP(S153,S$23:T$49,2),0))</f>
        <v>0</v>
      </c>
      <c r="V153">
        <f>IF(U153=" ",0,MAXA(VLOOKUP(U153,U$23:V$49,2),0))</f>
        <v>0</v>
      </c>
      <c r="W153" s="41">
        <f>IF(V153=0,0,MAXA(VLOOKUP(V153,V$23:W$49,2),0))</f>
        <v>0</v>
      </c>
      <c r="Y153">
        <f>IF(X153=" ",0,MAXA(VLOOKUP(X153,X$23:Y$49,2),0))</f>
        <v>0</v>
      </c>
      <c r="Z153" s="44">
        <f>IF(Y153=0,0,MAXA(VLOOKUP(Y153,Y$23:Z$49,2),0))</f>
        <v>0</v>
      </c>
      <c r="AB153">
        <f>IF(AA153=" ",0,MAXA(VLOOKUP(AA153,AA$23:AB$49,2),0))</f>
        <v>0</v>
      </c>
      <c r="AC153" s="50">
        <f>IF(AB153=0,0,MAXA(VLOOKUP(AB153,AB$23:AC$49,2),0))</f>
        <v>0</v>
      </c>
      <c r="AK153" s="16">
        <f>SUM(AH153:AJ153)</f>
        <v>0</v>
      </c>
      <c r="AL153" s="18">
        <f t="shared" si="38"/>
        <v>0</v>
      </c>
      <c r="AM153" s="20">
        <f>SUM(H153,K153,N153,Q153,T153,W153,Z153,AC153)</f>
        <v>0</v>
      </c>
      <c r="AN153" s="4">
        <f>SUM(AK153,AL153,AM153)</f>
        <v>0</v>
      </c>
      <c r="AP153" s="6"/>
      <c r="AQ153" s="6"/>
    </row>
    <row r="154" spans="2:43" x14ac:dyDescent="0.2">
      <c r="B154" t="s">
        <v>42</v>
      </c>
      <c r="C154" t="s">
        <v>42</v>
      </c>
      <c r="D154" t="s">
        <v>42</v>
      </c>
      <c r="E154" s="4" t="s">
        <v>42</v>
      </c>
      <c r="G154">
        <f>IF(F154=" ",0,MAXA(VLOOKUP(F154,F$23:G$49,2),0))</f>
        <v>0</v>
      </c>
      <c r="H154" s="27">
        <f>IF(G154=0,0,MAXA(VLOOKUP(G154,G$23:H$49,2),0))</f>
        <v>0</v>
      </c>
      <c r="J154">
        <f>IF(I154=" ",0,MAXA(VLOOKUP(I154,I$23:J$49,2),0))</f>
        <v>0</v>
      </c>
      <c r="K154" s="35">
        <f>IF(J154=0,0,MAXA(VLOOKUP(J154,J$23:K$49,2),0))</f>
        <v>0</v>
      </c>
      <c r="M154">
        <f>IF(L154=" ",0,MAXA(VLOOKUP(L154,L$23:M$49,2),0))</f>
        <v>0</v>
      </c>
      <c r="N154" s="41">
        <f>IF(M154=0,0,MAXA(VLOOKUP(M154,M$23:N$49,2),0))</f>
        <v>0</v>
      </c>
      <c r="P154">
        <f>IF(O154=" ",0,MAXA(VLOOKUP(O154,O$23:P$49,2),0))</f>
        <v>0</v>
      </c>
      <c r="Q154" s="44">
        <f>IF(P154=0,0,MAXA(VLOOKUP(P154,P$23:Q$49,2),0))</f>
        <v>0</v>
      </c>
      <c r="S154">
        <f>IF(R154=" ",0,MAXA(VLOOKUP(R154,R$23:S$49,2),0))</f>
        <v>0</v>
      </c>
      <c r="T154" s="50">
        <f>IF(S154=0,0,MAXA(VLOOKUP(S154,S$23:T$49,2),0))</f>
        <v>0</v>
      </c>
      <c r="V154">
        <f>IF(U154=" ",0,MAXA(VLOOKUP(U154,U$23:V$49,2),0))</f>
        <v>0</v>
      </c>
      <c r="W154" s="41">
        <f>IF(V154=0,0,MAXA(VLOOKUP(V154,V$23:W$49,2),0))</f>
        <v>0</v>
      </c>
      <c r="Y154">
        <f>IF(X154=" ",0,MAXA(VLOOKUP(X154,X$23:Y$49,2),0))</f>
        <v>0</v>
      </c>
      <c r="Z154" s="44">
        <f>IF(Y154=0,0,MAXA(VLOOKUP(Y154,Y$23:Z$49,2),0))</f>
        <v>0</v>
      </c>
      <c r="AB154">
        <f>IF(AA154=" ",0,MAXA(VLOOKUP(AA154,AA$23:AB$49,2),0))</f>
        <v>0</v>
      </c>
      <c r="AC154" s="50">
        <f>IF(AB154=0,0,MAXA(VLOOKUP(AB154,AB$23:AC$49,2),0))</f>
        <v>0</v>
      </c>
      <c r="AK154" s="16">
        <f>SUM(AH154:AJ154)</f>
        <v>0</v>
      </c>
      <c r="AL154" s="18">
        <f t="shared" si="38"/>
        <v>0</v>
      </c>
      <c r="AM154" s="20">
        <f>SUM(H154,K154,N154,Q154,T154,W154,Z154,AC154)</f>
        <v>0</v>
      </c>
      <c r="AN154" s="4">
        <f>SUM(AK154,AL154,AM154)</f>
        <v>0</v>
      </c>
      <c r="AP154" s="6"/>
      <c r="AQ154" s="6"/>
    </row>
    <row r="155" spans="2:43" x14ac:dyDescent="0.2">
      <c r="K155" s="27"/>
      <c r="N155" s="27"/>
      <c r="Q155" s="27"/>
      <c r="T155" s="27"/>
      <c r="W155" s="27"/>
      <c r="Z155" s="27"/>
      <c r="AC155" s="27"/>
      <c r="AP155" s="6"/>
      <c r="AQ155" s="6"/>
    </row>
    <row r="156" spans="2:43" x14ac:dyDescent="0.2">
      <c r="B156" t="s">
        <v>42</v>
      </c>
      <c r="C156" t="s">
        <v>42</v>
      </c>
      <c r="D156" t="s">
        <v>42</v>
      </c>
      <c r="E156" s="4" t="s">
        <v>42</v>
      </c>
      <c r="F156" s="24" t="s">
        <v>42</v>
      </c>
      <c r="G156">
        <f>IF(F156=" ",0,MAXA(VLOOKUP(F156,F$23:G$49,2),0))</f>
        <v>0</v>
      </c>
      <c r="H156" s="27">
        <f>IF(G156=0,0,MAXA(VLOOKUP(G156,G$23:H$49,2),0))</f>
        <v>0</v>
      </c>
      <c r="I156" s="30" t="s">
        <v>42</v>
      </c>
      <c r="J156">
        <f>IF(I156=" ",0,MAXA(VLOOKUP(I156,I$23:J$49,2),0))</f>
        <v>0</v>
      </c>
      <c r="K156" s="35">
        <f>IF(J156=0,0,MAXA(VLOOKUP(J156,J$23:K$49,2),0))</f>
        <v>0</v>
      </c>
      <c r="M156">
        <f>IF(L156=" ",0,MAXA(VLOOKUP(L156,L$23:M$49,2),0))</f>
        <v>0</v>
      </c>
      <c r="N156" s="41">
        <f>IF(M156=0,0,MAXA(VLOOKUP(M156,M$23:N$49,2),0))</f>
        <v>0</v>
      </c>
      <c r="O156" s="9" t="s">
        <v>42</v>
      </c>
      <c r="P156">
        <f>IF(O156=" ",0,MAXA(VLOOKUP(O156,O$23:P$49,2),0))</f>
        <v>0</v>
      </c>
      <c r="Q156" s="44">
        <f>IF(P156=0,0,MAXA(VLOOKUP(P156,P$23:Q$49,2),0))</f>
        <v>0</v>
      </c>
      <c r="R156" s="45" t="s">
        <v>42</v>
      </c>
      <c r="S156">
        <f>IF(R156=" ",0,MAXA(VLOOKUP(R156,R$23:S$49,2),0))</f>
        <v>0</v>
      </c>
      <c r="T156" s="50">
        <f>IF(S156=0,0,MAXA(VLOOKUP(S156,S$23:T$49,2),0))</f>
        <v>0</v>
      </c>
      <c r="V156">
        <f>IF(U156=" ",0,MAXA(VLOOKUP(U156,U$23:V$49,2),0))</f>
        <v>0</v>
      </c>
      <c r="W156" s="41">
        <f>IF(V156=0,0,MAXA(VLOOKUP(V156,V$23:W$49,2),0))</f>
        <v>0</v>
      </c>
      <c r="X156" s="9" t="s">
        <v>42</v>
      </c>
      <c r="Y156">
        <f>IF(X156=" ",0,MAXA(VLOOKUP(X156,X$23:Y$49,2),0))</f>
        <v>0</v>
      </c>
      <c r="Z156" s="44">
        <f>IF(Y156=0,0,MAXA(VLOOKUP(Y156,Y$23:Z$49,2),0))</f>
        <v>0</v>
      </c>
      <c r="AA156" s="45" t="s">
        <v>42</v>
      </c>
      <c r="AB156">
        <f>IF(AA156=" ",0,MAXA(VLOOKUP(AA156,AA$23:AB$49,2),0))</f>
        <v>0</v>
      </c>
      <c r="AC156" s="50">
        <f>IF(AB156=0,0,MAXA(VLOOKUP(AB156,AB$23:AC$49,2),0))</f>
        <v>0</v>
      </c>
      <c r="AD156" s="7" t="s">
        <v>42</v>
      </c>
      <c r="AE156" s="11" t="s">
        <v>42</v>
      </c>
      <c r="AG156" s="11" t="s">
        <v>42</v>
      </c>
      <c r="AK156" s="16">
        <f>SUM(AH156:AJ156)</f>
        <v>0</v>
      </c>
      <c r="AL156" s="18">
        <f>SUM(AD156,AE156:AG156,)</f>
        <v>0</v>
      </c>
      <c r="AM156" s="20">
        <f>SUM(H156,K156,N156,Q156,T156,W156,Z156,AC156)</f>
        <v>0</v>
      </c>
      <c r="AN156" s="4">
        <f>SUM(AK156,AL156,AM156)</f>
        <v>0</v>
      </c>
      <c r="AP156" s="6"/>
      <c r="AQ156" s="6"/>
    </row>
    <row r="157" spans="2:43" x14ac:dyDescent="0.2">
      <c r="B157" t="s">
        <v>42</v>
      </c>
      <c r="C157" t="s">
        <v>42</v>
      </c>
      <c r="D157" t="s">
        <v>42</v>
      </c>
      <c r="E157" s="4" t="s">
        <v>42</v>
      </c>
      <c r="G157">
        <f>IF(F157=" ",0,MAXA(VLOOKUP(F157,F$23:G$49,2),0))</f>
        <v>0</v>
      </c>
      <c r="H157" s="27">
        <f>IF(G157=0,0,MAXA(VLOOKUP(G157,G$23:H$49,2),0))</f>
        <v>0</v>
      </c>
      <c r="I157" s="30" t="s">
        <v>42</v>
      </c>
      <c r="J157">
        <f>IF(I157=" ",0,MAXA(VLOOKUP(I157,I$23:J$49,2),0))</f>
        <v>0</v>
      </c>
      <c r="K157" s="35">
        <f>IF(J157=0,0,MAXA(VLOOKUP(J157,J$23:K$49,2),0))</f>
        <v>0</v>
      </c>
      <c r="M157">
        <f>IF(L157=" ",0,MAXA(VLOOKUP(L157,L$23:M$49,2),0))</f>
        <v>0</v>
      </c>
      <c r="N157" s="41">
        <f>IF(M157=0,0,MAXA(VLOOKUP(M157,M$23:N$49,2),0))</f>
        <v>0</v>
      </c>
      <c r="O157" s="9" t="s">
        <v>42</v>
      </c>
      <c r="P157">
        <f>IF(O157=" ",0,MAXA(VLOOKUP(O157,O$23:P$49,2),0))</f>
        <v>0</v>
      </c>
      <c r="Q157" s="44">
        <f>IF(P157=0,0,MAXA(VLOOKUP(P157,P$23:Q$49,2),0))</f>
        <v>0</v>
      </c>
      <c r="R157" s="45" t="s">
        <v>42</v>
      </c>
      <c r="S157">
        <f>IF(R157=" ",0,MAXA(VLOOKUP(R157,R$23:S$49,2),0))</f>
        <v>0</v>
      </c>
      <c r="T157" s="50">
        <f>IF(S157=0,0,MAXA(VLOOKUP(S157,S$23:T$49,2),0))</f>
        <v>0</v>
      </c>
      <c r="V157">
        <f>IF(U157=" ",0,MAXA(VLOOKUP(U157,U$23:V$49,2),0))</f>
        <v>0</v>
      </c>
      <c r="W157" s="41">
        <f>IF(V157=0,0,MAXA(VLOOKUP(V157,V$23:W$49,2),0))</f>
        <v>0</v>
      </c>
      <c r="X157" s="9" t="s">
        <v>42</v>
      </c>
      <c r="Y157">
        <f>IF(X157=" ",0,MAXA(VLOOKUP(X157,X$23:Y$49,2),0))</f>
        <v>0</v>
      </c>
      <c r="Z157" s="44">
        <f>IF(Y157=0,0,MAXA(VLOOKUP(Y157,Y$23:Z$49,2),0))</f>
        <v>0</v>
      </c>
      <c r="AA157" s="45" t="s">
        <v>42</v>
      </c>
      <c r="AB157">
        <f>IF(AA157=" ",0,MAXA(VLOOKUP(AA157,AA$23:AB$49,2),0))</f>
        <v>0</v>
      </c>
      <c r="AC157" s="50">
        <f>IF(AB157=0,0,MAXA(VLOOKUP(AB157,AB$23:AC$49,2),0))</f>
        <v>0</v>
      </c>
      <c r="AD157" s="7" t="s">
        <v>42</v>
      </c>
      <c r="AE157" s="11" t="s">
        <v>42</v>
      </c>
      <c r="AG157" s="11" t="s">
        <v>42</v>
      </c>
      <c r="AK157" s="16">
        <f>SUM(AH157:AJ157)</f>
        <v>0</v>
      </c>
      <c r="AL157" s="18">
        <f t="shared" ref="AL157:AL159" si="39">SUM(AD157,AE157:AG157,)</f>
        <v>0</v>
      </c>
      <c r="AM157" s="20">
        <f>SUM(H157,K157,N157,Q157,T157,W157,Z157,AC157)</f>
        <v>0</v>
      </c>
      <c r="AN157" s="4">
        <f>SUM(AK157,AL157,AM157)</f>
        <v>0</v>
      </c>
      <c r="AP157" s="6"/>
      <c r="AQ157" s="6"/>
    </row>
    <row r="158" spans="2:43" x14ac:dyDescent="0.2">
      <c r="B158" t="s">
        <v>42</v>
      </c>
      <c r="C158" t="s">
        <v>42</v>
      </c>
      <c r="D158" t="s">
        <v>42</v>
      </c>
      <c r="E158" s="4" t="s">
        <v>42</v>
      </c>
      <c r="F158" s="24" t="s">
        <v>42</v>
      </c>
      <c r="G158">
        <f>IF(F158=" ",0,MAXA(VLOOKUP(F158,F$23:G$49,2),0))</f>
        <v>0</v>
      </c>
      <c r="H158" s="27">
        <f>IF(G158=0,0,MAXA(VLOOKUP(G158,G$23:H$49,2),0))</f>
        <v>0</v>
      </c>
      <c r="I158" s="30" t="s">
        <v>42</v>
      </c>
      <c r="J158">
        <f>IF(I158=" ",0,MAXA(VLOOKUP(I158,I$23:J$49,2),0))</f>
        <v>0</v>
      </c>
      <c r="K158" s="35">
        <f>IF(J158=0,0,MAXA(VLOOKUP(J158,J$23:K$49,2),0))</f>
        <v>0</v>
      </c>
      <c r="M158">
        <f>IF(L158=" ",0,MAXA(VLOOKUP(L158,L$23:M$49,2),0))</f>
        <v>0</v>
      </c>
      <c r="N158" s="41">
        <f>IF(M158=0,0,MAXA(VLOOKUP(M158,M$23:N$49,2),0))</f>
        <v>0</v>
      </c>
      <c r="O158" s="9" t="s">
        <v>42</v>
      </c>
      <c r="P158">
        <f>IF(O158=" ",0,MAXA(VLOOKUP(O158,O$23:P$49,2),0))</f>
        <v>0</v>
      </c>
      <c r="Q158" s="44">
        <f>IF(P158=0,0,MAXA(VLOOKUP(P158,P$23:Q$49,2),0))</f>
        <v>0</v>
      </c>
      <c r="R158" s="45" t="s">
        <v>42</v>
      </c>
      <c r="S158">
        <f>IF(R158=" ",0,MAXA(VLOOKUP(R158,R$23:S$49,2),0))</f>
        <v>0</v>
      </c>
      <c r="T158" s="50">
        <f>IF(S158=0,0,MAXA(VLOOKUP(S158,S$23:T$49,2),0))</f>
        <v>0</v>
      </c>
      <c r="V158">
        <f>IF(U158=" ",0,MAXA(VLOOKUP(U158,U$23:V$49,2),0))</f>
        <v>0</v>
      </c>
      <c r="W158" s="41">
        <f>IF(V158=0,0,MAXA(VLOOKUP(V158,V$23:W$49,2),0))</f>
        <v>0</v>
      </c>
      <c r="X158" s="9" t="s">
        <v>42</v>
      </c>
      <c r="Y158">
        <f>IF(X158=" ",0,MAXA(VLOOKUP(X158,X$23:Y$49,2),0))</f>
        <v>0</v>
      </c>
      <c r="Z158" s="44">
        <f>IF(Y158=0,0,MAXA(VLOOKUP(Y158,Y$23:Z$49,2),0))</f>
        <v>0</v>
      </c>
      <c r="AA158" s="45" t="s">
        <v>42</v>
      </c>
      <c r="AB158">
        <f>IF(AA158=" ",0,MAXA(VLOOKUP(AA158,AA$23:AB$49,2),0))</f>
        <v>0</v>
      </c>
      <c r="AC158" s="50">
        <f>IF(AB158=0,0,MAXA(VLOOKUP(AB158,AB$23:AC$49,2),0))</f>
        <v>0</v>
      </c>
      <c r="AD158" s="7" t="s">
        <v>42</v>
      </c>
      <c r="AE158" s="11" t="s">
        <v>42</v>
      </c>
      <c r="AG158" s="11" t="s">
        <v>42</v>
      </c>
      <c r="AK158" s="16">
        <f>SUM(AH158:AJ158)</f>
        <v>0</v>
      </c>
      <c r="AL158" s="18">
        <f t="shared" si="39"/>
        <v>0</v>
      </c>
      <c r="AM158" s="20">
        <f>SUM(H158,K158,N158,Q158,T158,W158,Z158,AC158)</f>
        <v>0</v>
      </c>
      <c r="AN158" s="4">
        <f>SUM(AK158,AL158,AM158)</f>
        <v>0</v>
      </c>
      <c r="AP158" s="6"/>
      <c r="AQ158" s="6"/>
    </row>
    <row r="159" spans="2:43" x14ac:dyDescent="0.2">
      <c r="B159" t="s">
        <v>42</v>
      </c>
      <c r="C159" t="s">
        <v>42</v>
      </c>
      <c r="D159" t="s">
        <v>42</v>
      </c>
      <c r="E159" s="4" t="s">
        <v>42</v>
      </c>
      <c r="F159" s="24" t="s">
        <v>42</v>
      </c>
      <c r="G159">
        <f>IF(F159=" ",0,MAXA(VLOOKUP(F159,F$23:G$49,2),0))</f>
        <v>0</v>
      </c>
      <c r="H159" s="27">
        <f>IF(G159=0,0,MAXA(VLOOKUP(G159,G$23:H$49,2),0))</f>
        <v>0</v>
      </c>
      <c r="I159" s="30" t="s">
        <v>42</v>
      </c>
      <c r="J159">
        <f>IF(I159=" ",0,MAXA(VLOOKUP(I159,I$23:J$49,2),0))</f>
        <v>0</v>
      </c>
      <c r="K159" s="35">
        <f>IF(J159=0,0,MAXA(VLOOKUP(J159,J$23:K$49,2),0))</f>
        <v>0</v>
      </c>
      <c r="M159">
        <f>IF(L159=" ",0,MAXA(VLOOKUP(L159,L$23:M$49,2),0))</f>
        <v>0</v>
      </c>
      <c r="N159" s="41">
        <f>IF(M159=0,0,MAXA(VLOOKUP(M159,M$23:N$49,2),0))</f>
        <v>0</v>
      </c>
      <c r="O159" s="9" t="s">
        <v>42</v>
      </c>
      <c r="P159">
        <f>IF(O159=" ",0,MAXA(VLOOKUP(O159,O$23:P$49,2),0))</f>
        <v>0</v>
      </c>
      <c r="Q159" s="44">
        <f>IF(P159=0,0,MAXA(VLOOKUP(P159,P$23:Q$49,2),0))</f>
        <v>0</v>
      </c>
      <c r="R159" s="45" t="s">
        <v>42</v>
      </c>
      <c r="S159">
        <f>IF(R159=" ",0,MAXA(VLOOKUP(R159,R$23:S$49,2),0))</f>
        <v>0</v>
      </c>
      <c r="T159" s="50">
        <f>IF(S159=0,0,MAXA(VLOOKUP(S159,S$23:T$49,2),0))</f>
        <v>0</v>
      </c>
      <c r="V159">
        <f>IF(U159=" ",0,MAXA(VLOOKUP(U159,U$23:V$49,2),0))</f>
        <v>0</v>
      </c>
      <c r="W159" s="41">
        <f>IF(V159=0,0,MAXA(VLOOKUP(V159,V$23:W$49,2),0))</f>
        <v>0</v>
      </c>
      <c r="X159" s="9" t="s">
        <v>42</v>
      </c>
      <c r="Y159">
        <f>IF(X159=" ",0,MAXA(VLOOKUP(X159,X$23:Y$49,2),0))</f>
        <v>0</v>
      </c>
      <c r="Z159" s="44">
        <f>IF(Y159=0,0,MAXA(VLOOKUP(Y159,Y$23:Z$49,2),0))</f>
        <v>0</v>
      </c>
      <c r="AA159" s="45" t="s">
        <v>42</v>
      </c>
      <c r="AB159">
        <f>IF(AA159=" ",0,MAXA(VLOOKUP(AA159,AA$23:AB$49,2),0))</f>
        <v>0</v>
      </c>
      <c r="AC159" s="50">
        <f>IF(AB159=0,0,MAXA(VLOOKUP(AB159,AB$23:AC$49,2),0))</f>
        <v>0</v>
      </c>
      <c r="AD159" s="7" t="s">
        <v>42</v>
      </c>
      <c r="AE159" s="11" t="s">
        <v>42</v>
      </c>
      <c r="AG159" s="11" t="s">
        <v>42</v>
      </c>
      <c r="AK159" s="16">
        <f>SUM(AH159:AJ159)</f>
        <v>0</v>
      </c>
      <c r="AL159" s="18">
        <f t="shared" si="39"/>
        <v>0</v>
      </c>
      <c r="AM159" s="20">
        <f>SUM(H159,K159,N159,Q159,T159,W159,Z159,AC159)</f>
        <v>0</v>
      </c>
      <c r="AN159" s="4">
        <f>SUM(AK159,AL159,AM159)</f>
        <v>0</v>
      </c>
      <c r="AP159" s="6"/>
      <c r="AQ159" s="6"/>
    </row>
    <row r="161" spans="2:43" x14ac:dyDescent="0.2">
      <c r="B161" s="54"/>
      <c r="C161" s="54"/>
      <c r="D161" s="54"/>
      <c r="E161" s="54"/>
      <c r="G161">
        <f>IF(F161=" ",0,MAXA(VLOOKUP(F161,F$23:G$49,2),0))</f>
        <v>0</v>
      </c>
      <c r="H161" s="27">
        <f>IF(G161=0,0,MAXA(VLOOKUP(G161,G$23:H$49,2),0))</f>
        <v>0</v>
      </c>
      <c r="J161">
        <f>IF(I161=" ",0,MAXA(VLOOKUP(I161,I$23:J$49,2),0))</f>
        <v>0</v>
      </c>
      <c r="K161" s="35">
        <f>IF(J161=0,0,MAXA(VLOOKUP(J161,J$23:K$49,2),0))</f>
        <v>0</v>
      </c>
      <c r="M161">
        <f>IF(L161=" ",0,MAXA(VLOOKUP(L161,L$23:M$49,2),0))</f>
        <v>0</v>
      </c>
      <c r="N161" s="41">
        <f>IF(M161=0,0,MAXA(VLOOKUP(M161,M$23:N$49,2),0))</f>
        <v>0</v>
      </c>
      <c r="P161">
        <f>IF(O161=" ",0,MAXA(VLOOKUP(O161,O$23:P$49,2),0))</f>
        <v>0</v>
      </c>
      <c r="Q161" s="44">
        <f>IF(P161=0,0,MAXA(VLOOKUP(P161,P$23:Q$49,2),0))</f>
        <v>0</v>
      </c>
      <c r="S161">
        <f>IF(R161=" ",0,MAXA(VLOOKUP(R161,R$23:S$49,2),0))</f>
        <v>0</v>
      </c>
      <c r="T161" s="50">
        <f>IF(S161=0,0,MAXA(VLOOKUP(S161,S$23:T$49,2),0))</f>
        <v>0</v>
      </c>
      <c r="V161">
        <f>IF(U161=" ",0,MAXA(VLOOKUP(U161,U$23:V$49,2),0))</f>
        <v>0</v>
      </c>
      <c r="W161" s="41">
        <f>IF(V161=0,0,MAXA(VLOOKUP(V161,V$23:W$49,2),0))</f>
        <v>0</v>
      </c>
      <c r="Y161">
        <f>IF(X161=" ",0,MAXA(VLOOKUP(X161,X$23:Y$49,2),0))</f>
        <v>0</v>
      </c>
      <c r="Z161" s="44">
        <f>IF(Y161=0,0,MAXA(VLOOKUP(Y161,Y$23:Z$49,2),0))</f>
        <v>0</v>
      </c>
      <c r="AB161">
        <f>IF(AA161=" ",0,MAXA(VLOOKUP(AA161,AA$23:AB$49,2),0))</f>
        <v>0</v>
      </c>
      <c r="AC161" s="50">
        <f>IF(AB161=0,0,MAXA(VLOOKUP(AB161,AB$23:AC$49,2),0))</f>
        <v>0</v>
      </c>
      <c r="AK161" s="16">
        <f>SUM(AH161:AJ161)</f>
        <v>0</v>
      </c>
      <c r="AL161" s="18">
        <f>SUM(AD161,AE161:AG161,)</f>
        <v>0</v>
      </c>
      <c r="AM161" s="20">
        <f>SUM(H161,K161,N161,Q161,T161,W161,Z161,AC161)</f>
        <v>0</v>
      </c>
      <c r="AN161" s="4">
        <f>SUM(AK161,AL161,AM161)</f>
        <v>0</v>
      </c>
      <c r="AP161" s="6"/>
      <c r="AQ161" s="6"/>
    </row>
    <row r="162" spans="2:43" x14ac:dyDescent="0.2">
      <c r="B162" s="54"/>
      <c r="C162" s="54"/>
      <c r="D162" s="54"/>
      <c r="E162" s="54"/>
      <c r="G162">
        <f>IF(F162=" ",0,MAXA(VLOOKUP(F162,F$23:G$49,2),0))</f>
        <v>0</v>
      </c>
      <c r="H162" s="27">
        <f>IF(G162=0,0,MAXA(VLOOKUP(G162,G$23:H$49,2),0))</f>
        <v>0</v>
      </c>
      <c r="J162">
        <f>IF(I162=" ",0,MAXA(VLOOKUP(I162,I$23:J$49,2),0))</f>
        <v>0</v>
      </c>
      <c r="K162" s="35">
        <f>IF(J162=0,0,MAXA(VLOOKUP(J162,J$23:K$49,2),0))</f>
        <v>0</v>
      </c>
      <c r="M162">
        <f>IF(L162=" ",0,MAXA(VLOOKUP(L162,L$23:M$49,2),0))</f>
        <v>0</v>
      </c>
      <c r="N162" s="41">
        <f>IF(M162=0,0,MAXA(VLOOKUP(M162,M$23:N$49,2),0))</f>
        <v>0</v>
      </c>
      <c r="P162">
        <f>IF(O162=" ",0,MAXA(VLOOKUP(O162,O$23:P$49,2),0))</f>
        <v>0</v>
      </c>
      <c r="Q162" s="44">
        <f>IF(P162=0,0,MAXA(VLOOKUP(P162,P$23:Q$49,2),0))</f>
        <v>0</v>
      </c>
      <c r="S162">
        <f>IF(R162=" ",0,MAXA(VLOOKUP(R162,R$23:S$49,2),0))</f>
        <v>0</v>
      </c>
      <c r="T162" s="50">
        <f>IF(S162=0,0,MAXA(VLOOKUP(S162,S$23:T$49,2),0))</f>
        <v>0</v>
      </c>
      <c r="V162">
        <f>IF(U162=" ",0,MAXA(VLOOKUP(U162,U$23:V$49,2),0))</f>
        <v>0</v>
      </c>
      <c r="W162" s="41">
        <f>IF(V162=0,0,MAXA(VLOOKUP(V162,V$23:W$49,2),0))</f>
        <v>0</v>
      </c>
      <c r="Y162">
        <f>IF(X162=" ",0,MAXA(VLOOKUP(X162,X$23:Y$49,2),0))</f>
        <v>0</v>
      </c>
      <c r="Z162" s="44">
        <f>IF(Y162=0,0,MAXA(VLOOKUP(Y162,Y$23:Z$49,2),0))</f>
        <v>0</v>
      </c>
      <c r="AB162">
        <f>IF(AA162=" ",0,MAXA(VLOOKUP(AA162,AA$23:AB$49,2),0))</f>
        <v>0</v>
      </c>
      <c r="AC162" s="50">
        <f>IF(AB162=0,0,MAXA(VLOOKUP(AB162,AB$23:AC$49,2),0))</f>
        <v>0</v>
      </c>
      <c r="AK162" s="16">
        <f>SUM(AH162:AJ162)</f>
        <v>0</v>
      </c>
      <c r="AL162" s="18">
        <f t="shared" ref="AL162:AL164" si="40">SUM(AD162,AE162:AG162,)</f>
        <v>0</v>
      </c>
      <c r="AM162" s="20">
        <f>SUM(H162,K162,N162,Q162,T162,W162,Z162,AC162)</f>
        <v>0</v>
      </c>
      <c r="AN162" s="4">
        <f>SUM(AK162,AL162,AM162)</f>
        <v>0</v>
      </c>
      <c r="AP162" s="6"/>
      <c r="AQ162" s="6"/>
    </row>
    <row r="163" spans="2:43" x14ac:dyDescent="0.2">
      <c r="B163" s="54"/>
      <c r="C163" s="54"/>
      <c r="D163" s="54"/>
      <c r="E163" s="54"/>
      <c r="G163">
        <f>IF(F163=" ",0,MAXA(VLOOKUP(F163,F$23:G$49,2),0))</f>
        <v>0</v>
      </c>
      <c r="H163" s="27">
        <f>IF(G163=0,0,MAXA(VLOOKUP(G163,G$23:H$49,2),0))</f>
        <v>0</v>
      </c>
      <c r="J163">
        <f>IF(I163=" ",0,MAXA(VLOOKUP(I163,I$23:J$49,2),0))</f>
        <v>0</v>
      </c>
      <c r="K163" s="35">
        <f>IF(J163=0,0,MAXA(VLOOKUP(J163,J$23:K$49,2),0))</f>
        <v>0</v>
      </c>
      <c r="M163">
        <f>IF(L163=" ",0,MAXA(VLOOKUP(L163,L$23:M$49,2),0))</f>
        <v>0</v>
      </c>
      <c r="N163" s="41">
        <f>IF(M163=0,0,MAXA(VLOOKUP(M163,M$23:N$49,2),0))</f>
        <v>0</v>
      </c>
      <c r="P163">
        <f>IF(O163=" ",0,MAXA(VLOOKUP(O163,O$23:P$49,2),0))</f>
        <v>0</v>
      </c>
      <c r="Q163" s="44">
        <f>IF(P163=0,0,MAXA(VLOOKUP(P163,P$23:Q$49,2),0))</f>
        <v>0</v>
      </c>
      <c r="S163">
        <f>IF(R163=" ",0,MAXA(VLOOKUP(R163,R$23:S$49,2),0))</f>
        <v>0</v>
      </c>
      <c r="T163" s="50">
        <f>IF(S163=0,0,MAXA(VLOOKUP(S163,S$23:T$49,2),0))</f>
        <v>0</v>
      </c>
      <c r="V163">
        <f>IF(U163=" ",0,MAXA(VLOOKUP(U163,U$23:V$49,2),0))</f>
        <v>0</v>
      </c>
      <c r="W163" s="41">
        <f>IF(V163=0,0,MAXA(VLOOKUP(V163,V$23:W$49,2),0))</f>
        <v>0</v>
      </c>
      <c r="Y163">
        <f>IF(X163=" ",0,MAXA(VLOOKUP(X163,X$23:Y$49,2),0))</f>
        <v>0</v>
      </c>
      <c r="Z163" s="44">
        <f>IF(Y163=0,0,MAXA(VLOOKUP(Y163,Y$23:Z$49,2),0))</f>
        <v>0</v>
      </c>
      <c r="AB163">
        <f>IF(AA163=" ",0,MAXA(VLOOKUP(AA163,AA$23:AB$49,2),0))</f>
        <v>0</v>
      </c>
      <c r="AC163" s="50">
        <f>IF(AB163=0,0,MAXA(VLOOKUP(AB163,AB$23:AC$49,2),0))</f>
        <v>0</v>
      </c>
      <c r="AK163" s="16">
        <f>SUM(AH163:AJ163)</f>
        <v>0</v>
      </c>
      <c r="AL163" s="18">
        <f t="shared" si="40"/>
        <v>0</v>
      </c>
      <c r="AM163" s="20">
        <f>SUM(H163,K163,N163,Q163,T163,W163,Z163,AC163)</f>
        <v>0</v>
      </c>
      <c r="AN163" s="4">
        <f>SUM(AK163,AL163,AM163)</f>
        <v>0</v>
      </c>
      <c r="AP163" s="6"/>
      <c r="AQ163" s="6"/>
    </row>
    <row r="164" spans="2:43" x14ac:dyDescent="0.2">
      <c r="B164" t="s">
        <v>42</v>
      </c>
      <c r="C164" t="s">
        <v>42</v>
      </c>
      <c r="D164" t="s">
        <v>42</v>
      </c>
      <c r="E164" s="4" t="s">
        <v>42</v>
      </c>
      <c r="G164">
        <f>IF(F164=" ",0,MAXA(VLOOKUP(F164,F$23:G$49,2),0))</f>
        <v>0</v>
      </c>
      <c r="H164" s="27">
        <f>IF(G164=0,0,MAXA(VLOOKUP(G164,G$23:H$49,2),0))</f>
        <v>0</v>
      </c>
      <c r="J164">
        <f>IF(I164=" ",0,MAXA(VLOOKUP(I164,I$23:J$49,2),0))</f>
        <v>0</v>
      </c>
      <c r="K164" s="35">
        <f>IF(J164=0,0,MAXA(VLOOKUP(J164,J$23:K$49,2),0))</f>
        <v>0</v>
      </c>
      <c r="M164">
        <f>IF(L164=" ",0,MAXA(VLOOKUP(L164,L$23:M$49,2),0))</f>
        <v>0</v>
      </c>
      <c r="N164" s="41">
        <f>IF(M164=0,0,MAXA(VLOOKUP(M164,M$23:N$49,2),0))</f>
        <v>0</v>
      </c>
      <c r="P164">
        <f>IF(O164=" ",0,MAXA(VLOOKUP(O164,O$23:P$49,2),0))</f>
        <v>0</v>
      </c>
      <c r="Q164" s="44">
        <f>IF(P164=0,0,MAXA(VLOOKUP(P164,P$23:Q$49,2),0))</f>
        <v>0</v>
      </c>
      <c r="S164">
        <f>IF(R164=" ",0,MAXA(VLOOKUP(R164,R$23:S$49,2),0))</f>
        <v>0</v>
      </c>
      <c r="T164" s="50">
        <f>IF(S164=0,0,MAXA(VLOOKUP(S164,S$23:T$49,2),0))</f>
        <v>0</v>
      </c>
      <c r="V164">
        <f>IF(U164=" ",0,MAXA(VLOOKUP(U164,U$23:V$49,2),0))</f>
        <v>0</v>
      </c>
      <c r="W164" s="41">
        <f>IF(V164=0,0,MAXA(VLOOKUP(V164,V$23:W$49,2),0))</f>
        <v>0</v>
      </c>
      <c r="Y164">
        <f>IF(X164=" ",0,MAXA(VLOOKUP(X164,X$23:Y$49,2),0))</f>
        <v>0</v>
      </c>
      <c r="Z164" s="44">
        <f>IF(Y164=0,0,MAXA(VLOOKUP(Y164,Y$23:Z$49,2),0))</f>
        <v>0</v>
      </c>
      <c r="AB164">
        <f>IF(AA164=" ",0,MAXA(VLOOKUP(AA164,AA$23:AB$49,2),0))</f>
        <v>0</v>
      </c>
      <c r="AC164" s="50">
        <f>IF(AB164=0,0,MAXA(VLOOKUP(AB164,AB$23:AC$49,2),0))</f>
        <v>0</v>
      </c>
      <c r="AK164" s="16">
        <f>SUM(AH164:AJ164)</f>
        <v>0</v>
      </c>
      <c r="AL164" s="18">
        <f t="shared" si="40"/>
        <v>0</v>
      </c>
      <c r="AM164" s="20">
        <f>SUM(H164,K164,N164,Q164,T164,W164,Z164,AC164)</f>
        <v>0</v>
      </c>
      <c r="AN164" s="4">
        <f>SUM(AK164,AL164,AM164)</f>
        <v>0</v>
      </c>
      <c r="AP164" s="6"/>
      <c r="AQ164" s="6"/>
    </row>
    <row r="165" spans="2:43" x14ac:dyDescent="0.2">
      <c r="K165" s="27"/>
      <c r="N165" s="27"/>
      <c r="Q165" s="27"/>
      <c r="T165" s="27"/>
      <c r="W165" s="27"/>
      <c r="Z165" s="27"/>
      <c r="AC165" s="27"/>
      <c r="AP165" s="6"/>
      <c r="AQ165" s="6"/>
    </row>
    <row r="166" spans="2:43" x14ac:dyDescent="0.2">
      <c r="B166" t="s">
        <v>42</v>
      </c>
      <c r="C166" t="s">
        <v>42</v>
      </c>
      <c r="D166" t="s">
        <v>42</v>
      </c>
      <c r="E166" s="4" t="s">
        <v>42</v>
      </c>
      <c r="F166" s="24" t="s">
        <v>42</v>
      </c>
      <c r="G166">
        <f>IF(F166=" ",0,MAXA(VLOOKUP(F166,F$23:G$49,2),0))</f>
        <v>0</v>
      </c>
      <c r="H166" s="27">
        <f>IF(G166=0,0,MAXA(VLOOKUP(G166,G$23:H$49,2),0))</f>
        <v>0</v>
      </c>
      <c r="I166" s="30" t="s">
        <v>42</v>
      </c>
      <c r="J166">
        <f>IF(I166=" ",0,MAXA(VLOOKUP(I166,I$23:J$49,2),0))</f>
        <v>0</v>
      </c>
      <c r="K166" s="35">
        <f>IF(J166=0,0,MAXA(VLOOKUP(J166,J$23:K$49,2),0))</f>
        <v>0</v>
      </c>
      <c r="M166">
        <f>IF(L166=" ",0,MAXA(VLOOKUP(L166,L$23:M$49,2),0))</f>
        <v>0</v>
      </c>
      <c r="N166" s="41">
        <f>IF(M166=0,0,MAXA(VLOOKUP(M166,M$23:N$49,2),0))</f>
        <v>0</v>
      </c>
      <c r="O166" s="9" t="s">
        <v>42</v>
      </c>
      <c r="P166">
        <f>IF(O166=" ",0,MAXA(VLOOKUP(O166,O$23:P$49,2),0))</f>
        <v>0</v>
      </c>
      <c r="Q166" s="44">
        <f>IF(P166=0,0,MAXA(VLOOKUP(P166,P$23:Q$49,2),0))</f>
        <v>0</v>
      </c>
      <c r="R166" s="45" t="s">
        <v>42</v>
      </c>
      <c r="S166">
        <f>IF(R166=" ",0,MAXA(VLOOKUP(R166,R$23:S$49,2),0))</f>
        <v>0</v>
      </c>
      <c r="T166" s="50">
        <f>IF(S166=0,0,MAXA(VLOOKUP(S166,S$23:T$49,2),0))</f>
        <v>0</v>
      </c>
      <c r="V166">
        <f>IF(U166=" ",0,MAXA(VLOOKUP(U166,U$23:V$49,2),0))</f>
        <v>0</v>
      </c>
      <c r="W166" s="41">
        <f>IF(V166=0,0,MAXA(VLOOKUP(V166,V$23:W$49,2),0))</f>
        <v>0</v>
      </c>
      <c r="X166" s="9" t="s">
        <v>42</v>
      </c>
      <c r="Y166">
        <f>IF(X166=" ",0,MAXA(VLOOKUP(X166,X$23:Y$49,2),0))</f>
        <v>0</v>
      </c>
      <c r="Z166" s="44">
        <f>IF(Y166=0,0,MAXA(VLOOKUP(Y166,Y$23:Z$49,2),0))</f>
        <v>0</v>
      </c>
      <c r="AA166" s="45" t="s">
        <v>42</v>
      </c>
      <c r="AB166">
        <f>IF(AA166=" ",0,MAXA(VLOOKUP(AA166,AA$23:AB$49,2),0))</f>
        <v>0</v>
      </c>
      <c r="AC166" s="50">
        <f>IF(AB166=0,0,MAXA(VLOOKUP(AB166,AB$23:AC$49,2),0))</f>
        <v>0</v>
      </c>
      <c r="AD166" s="7" t="s">
        <v>42</v>
      </c>
      <c r="AE166" s="11" t="s">
        <v>42</v>
      </c>
      <c r="AG166" s="11" t="s">
        <v>42</v>
      </c>
      <c r="AK166" s="16">
        <f>SUM(AH166:AJ166)</f>
        <v>0</v>
      </c>
      <c r="AL166" s="18">
        <f>SUM(AD166,AE166:AG166,)</f>
        <v>0</v>
      </c>
      <c r="AM166" s="20">
        <f>SUM(H166,K166,N166,Q166,T166,W166,Z166,AC166)</f>
        <v>0</v>
      </c>
      <c r="AN166" s="4">
        <f>SUM(AK166,AL166,AM166)</f>
        <v>0</v>
      </c>
      <c r="AP166" s="6"/>
      <c r="AQ166" s="6"/>
    </row>
    <row r="167" spans="2:43" x14ac:dyDescent="0.2">
      <c r="B167" t="s">
        <v>42</v>
      </c>
      <c r="C167" t="s">
        <v>42</v>
      </c>
      <c r="D167" t="s">
        <v>42</v>
      </c>
      <c r="E167" s="4" t="s">
        <v>42</v>
      </c>
      <c r="G167">
        <f>IF(F167=" ",0,MAXA(VLOOKUP(F167,F$23:G$49,2),0))</f>
        <v>0</v>
      </c>
      <c r="H167" s="27">
        <f>IF(G167=0,0,MAXA(VLOOKUP(G167,G$23:H$49,2),0))</f>
        <v>0</v>
      </c>
      <c r="I167" s="30" t="s">
        <v>42</v>
      </c>
      <c r="J167">
        <f>IF(I167=" ",0,MAXA(VLOOKUP(I167,I$23:J$49,2),0))</f>
        <v>0</v>
      </c>
      <c r="K167" s="35">
        <f>IF(J167=0,0,MAXA(VLOOKUP(J167,J$23:K$49,2),0))</f>
        <v>0</v>
      </c>
      <c r="M167">
        <f>IF(L167=" ",0,MAXA(VLOOKUP(L167,L$23:M$49,2),0))</f>
        <v>0</v>
      </c>
      <c r="N167" s="41">
        <f>IF(M167=0,0,MAXA(VLOOKUP(M167,M$23:N$49,2),0))</f>
        <v>0</v>
      </c>
      <c r="O167" s="9" t="s">
        <v>42</v>
      </c>
      <c r="P167">
        <f>IF(O167=" ",0,MAXA(VLOOKUP(O167,O$23:P$49,2),0))</f>
        <v>0</v>
      </c>
      <c r="Q167" s="44">
        <f>IF(P167=0,0,MAXA(VLOOKUP(P167,P$23:Q$49,2),0))</f>
        <v>0</v>
      </c>
      <c r="R167" s="45" t="s">
        <v>42</v>
      </c>
      <c r="S167">
        <f>IF(R167=" ",0,MAXA(VLOOKUP(R167,R$23:S$49,2),0))</f>
        <v>0</v>
      </c>
      <c r="T167" s="50">
        <f>IF(S167=0,0,MAXA(VLOOKUP(S167,S$23:T$49,2),0))</f>
        <v>0</v>
      </c>
      <c r="V167">
        <f>IF(U167=" ",0,MAXA(VLOOKUP(U167,U$23:V$49,2),0))</f>
        <v>0</v>
      </c>
      <c r="W167" s="41">
        <f>IF(V167=0,0,MAXA(VLOOKUP(V167,V$23:W$49,2),0))</f>
        <v>0</v>
      </c>
      <c r="X167" s="9" t="s">
        <v>42</v>
      </c>
      <c r="Y167">
        <f>IF(X167=" ",0,MAXA(VLOOKUP(X167,X$23:Y$49,2),0))</f>
        <v>0</v>
      </c>
      <c r="Z167" s="44">
        <f>IF(Y167=0,0,MAXA(VLOOKUP(Y167,Y$23:Z$49,2),0))</f>
        <v>0</v>
      </c>
      <c r="AA167" s="45" t="s">
        <v>42</v>
      </c>
      <c r="AB167">
        <f>IF(AA167=" ",0,MAXA(VLOOKUP(AA167,AA$23:AB$49,2),0))</f>
        <v>0</v>
      </c>
      <c r="AC167" s="50">
        <f>IF(AB167=0,0,MAXA(VLOOKUP(AB167,AB$23:AC$49,2),0))</f>
        <v>0</v>
      </c>
      <c r="AD167" s="7" t="s">
        <v>42</v>
      </c>
      <c r="AE167" s="11" t="s">
        <v>42</v>
      </c>
      <c r="AG167" s="11" t="s">
        <v>42</v>
      </c>
      <c r="AK167" s="16">
        <f>SUM(AH167:AJ167)</f>
        <v>0</v>
      </c>
      <c r="AL167" s="18">
        <f t="shared" ref="AL167:AL169" si="41">SUM(AD167,AE167:AG167,)</f>
        <v>0</v>
      </c>
      <c r="AM167" s="20">
        <f>SUM(H167,K167,N167,Q167,T167,W167,Z167,AC167)</f>
        <v>0</v>
      </c>
      <c r="AN167" s="4">
        <f>SUM(AK167,AL167,AM167)</f>
        <v>0</v>
      </c>
      <c r="AP167" s="6"/>
      <c r="AQ167" s="6"/>
    </row>
    <row r="168" spans="2:43" x14ac:dyDescent="0.2">
      <c r="B168" t="s">
        <v>42</v>
      </c>
      <c r="C168" t="s">
        <v>42</v>
      </c>
      <c r="D168" t="s">
        <v>42</v>
      </c>
      <c r="E168" s="4" t="s">
        <v>42</v>
      </c>
      <c r="F168" s="24" t="s">
        <v>42</v>
      </c>
      <c r="G168">
        <f>IF(F168=" ",0,MAXA(VLOOKUP(F168,F$23:G$49,2),0))</f>
        <v>0</v>
      </c>
      <c r="H168" s="27">
        <f>IF(G168=0,0,MAXA(VLOOKUP(G168,G$23:H$49,2),0))</f>
        <v>0</v>
      </c>
      <c r="I168" s="30" t="s">
        <v>42</v>
      </c>
      <c r="J168">
        <f>IF(I168=" ",0,MAXA(VLOOKUP(I168,I$23:J$49,2),0))</f>
        <v>0</v>
      </c>
      <c r="K168" s="35">
        <f>IF(J168=0,0,MAXA(VLOOKUP(J168,J$23:K$49,2),0))</f>
        <v>0</v>
      </c>
      <c r="M168">
        <f>IF(L168=" ",0,MAXA(VLOOKUP(L168,L$23:M$49,2),0))</f>
        <v>0</v>
      </c>
      <c r="N168" s="41">
        <f>IF(M168=0,0,MAXA(VLOOKUP(M168,M$23:N$49,2),0))</f>
        <v>0</v>
      </c>
      <c r="O168" s="9" t="s">
        <v>42</v>
      </c>
      <c r="P168">
        <f>IF(O168=" ",0,MAXA(VLOOKUP(O168,O$23:P$49,2),0))</f>
        <v>0</v>
      </c>
      <c r="Q168" s="44">
        <f>IF(P168=0,0,MAXA(VLOOKUP(P168,P$23:Q$49,2),0))</f>
        <v>0</v>
      </c>
      <c r="R168" s="45" t="s">
        <v>42</v>
      </c>
      <c r="S168">
        <f>IF(R168=" ",0,MAXA(VLOOKUP(R168,R$23:S$49,2),0))</f>
        <v>0</v>
      </c>
      <c r="T168" s="50">
        <f>IF(S168=0,0,MAXA(VLOOKUP(S168,S$23:T$49,2),0))</f>
        <v>0</v>
      </c>
      <c r="V168">
        <f>IF(U168=" ",0,MAXA(VLOOKUP(U168,U$23:V$49,2),0))</f>
        <v>0</v>
      </c>
      <c r="W168" s="41">
        <f>IF(V168=0,0,MAXA(VLOOKUP(V168,V$23:W$49,2),0))</f>
        <v>0</v>
      </c>
      <c r="X168" s="9" t="s">
        <v>42</v>
      </c>
      <c r="Y168">
        <f>IF(X168=" ",0,MAXA(VLOOKUP(X168,X$23:Y$49,2),0))</f>
        <v>0</v>
      </c>
      <c r="Z168" s="44">
        <f>IF(Y168=0,0,MAXA(VLOOKUP(Y168,Y$23:Z$49,2),0))</f>
        <v>0</v>
      </c>
      <c r="AA168" s="45" t="s">
        <v>42</v>
      </c>
      <c r="AB168">
        <f>IF(AA168=" ",0,MAXA(VLOOKUP(AA168,AA$23:AB$49,2),0))</f>
        <v>0</v>
      </c>
      <c r="AC168" s="50">
        <f>IF(AB168=0,0,MAXA(VLOOKUP(AB168,AB$23:AC$49,2),0))</f>
        <v>0</v>
      </c>
      <c r="AD168" s="7" t="s">
        <v>42</v>
      </c>
      <c r="AE168" s="11" t="s">
        <v>42</v>
      </c>
      <c r="AG168" s="11" t="s">
        <v>42</v>
      </c>
      <c r="AK168" s="16">
        <f>SUM(AH168:AJ168)</f>
        <v>0</v>
      </c>
      <c r="AL168" s="18">
        <f t="shared" si="41"/>
        <v>0</v>
      </c>
      <c r="AM168" s="20">
        <f>SUM(H168,K168,N168,Q168,T168,W168,Z168,AC168)</f>
        <v>0</v>
      </c>
      <c r="AN168" s="4">
        <f>SUM(AK168,AL168,AM168)</f>
        <v>0</v>
      </c>
      <c r="AP168" s="6"/>
      <c r="AQ168" s="6"/>
    </row>
    <row r="169" spans="2:43" x14ac:dyDescent="0.2">
      <c r="B169" t="s">
        <v>42</v>
      </c>
      <c r="C169" t="s">
        <v>42</v>
      </c>
      <c r="D169" t="s">
        <v>42</v>
      </c>
      <c r="E169" s="4" t="s">
        <v>42</v>
      </c>
      <c r="F169" s="24" t="s">
        <v>42</v>
      </c>
      <c r="G169">
        <f>IF(F169=" ",0,MAXA(VLOOKUP(F169,F$23:G$49,2),0))</f>
        <v>0</v>
      </c>
      <c r="H169" s="27">
        <f>IF(G169=0,0,MAXA(VLOOKUP(G169,G$23:H$49,2),0))</f>
        <v>0</v>
      </c>
      <c r="I169" s="30" t="s">
        <v>42</v>
      </c>
      <c r="J169">
        <f>IF(I169=" ",0,MAXA(VLOOKUP(I169,I$23:J$49,2),0))</f>
        <v>0</v>
      </c>
      <c r="K169" s="35">
        <f>IF(J169=0,0,MAXA(VLOOKUP(J169,J$23:K$49,2),0))</f>
        <v>0</v>
      </c>
      <c r="M169">
        <f>IF(L169=" ",0,MAXA(VLOOKUP(L169,L$23:M$49,2),0))</f>
        <v>0</v>
      </c>
      <c r="N169" s="41">
        <f>IF(M169=0,0,MAXA(VLOOKUP(M169,M$23:N$49,2),0))</f>
        <v>0</v>
      </c>
      <c r="O169" s="9" t="s">
        <v>42</v>
      </c>
      <c r="P169">
        <f>IF(O169=" ",0,MAXA(VLOOKUP(O169,O$23:P$49,2),0))</f>
        <v>0</v>
      </c>
      <c r="Q169" s="44">
        <f>IF(P169=0,0,MAXA(VLOOKUP(P169,P$23:Q$49,2),0))</f>
        <v>0</v>
      </c>
      <c r="R169" s="45" t="s">
        <v>42</v>
      </c>
      <c r="S169">
        <f>IF(R169=" ",0,MAXA(VLOOKUP(R169,R$23:S$49,2),0))</f>
        <v>0</v>
      </c>
      <c r="T169" s="50">
        <f>IF(S169=0,0,MAXA(VLOOKUP(S169,S$23:T$49,2),0))</f>
        <v>0</v>
      </c>
      <c r="V169">
        <f>IF(U169=" ",0,MAXA(VLOOKUP(U169,U$23:V$49,2),0))</f>
        <v>0</v>
      </c>
      <c r="W169" s="41">
        <f>IF(V169=0,0,MAXA(VLOOKUP(V169,V$23:W$49,2),0))</f>
        <v>0</v>
      </c>
      <c r="X169" s="9" t="s">
        <v>42</v>
      </c>
      <c r="Y169">
        <f>IF(X169=" ",0,MAXA(VLOOKUP(X169,X$23:Y$49,2),0))</f>
        <v>0</v>
      </c>
      <c r="Z169" s="44">
        <f>IF(Y169=0,0,MAXA(VLOOKUP(Y169,Y$23:Z$49,2),0))</f>
        <v>0</v>
      </c>
      <c r="AA169" s="45" t="s">
        <v>42</v>
      </c>
      <c r="AB169">
        <f>IF(AA169=" ",0,MAXA(VLOOKUP(AA169,AA$23:AB$49,2),0))</f>
        <v>0</v>
      </c>
      <c r="AC169" s="50">
        <f>IF(AB169=0,0,MAXA(VLOOKUP(AB169,AB$23:AC$49,2),0))</f>
        <v>0</v>
      </c>
      <c r="AD169" s="7" t="s">
        <v>42</v>
      </c>
      <c r="AE169" s="11" t="s">
        <v>42</v>
      </c>
      <c r="AG169" s="11" t="s">
        <v>42</v>
      </c>
      <c r="AK169" s="16">
        <f>SUM(AH169:AJ169)</f>
        <v>0</v>
      </c>
      <c r="AL169" s="18">
        <f t="shared" si="41"/>
        <v>0</v>
      </c>
      <c r="AM169" s="20">
        <f>SUM(H169,K169,N169,Q169,T169,W169,Z169,AC169)</f>
        <v>0</v>
      </c>
      <c r="AN169" s="4">
        <f>SUM(AK169,AL169,AM169)</f>
        <v>0</v>
      </c>
      <c r="AP169" s="6"/>
      <c r="AQ169" s="6"/>
    </row>
  </sheetData>
  <customSheetViews>
    <customSheetView guid="{A99C5620-077C-11D2-8F6F-0080C8887D4C}" showRuler="0">
      <selection activeCell="A53" sqref="A53"/>
      <pageMargins left="0" right="0" top="0" bottom="0" header="0" footer="0"/>
      <pageSetup scale="61" fitToHeight="2" orientation="landscape" horizontalDpi="360" verticalDpi="300" r:id="rId1"/>
      <headerFooter alignWithMargins="0">
        <oddHeader>&amp;C1996 MID-SOUTH FAIR INTERCOLLEGIATE LIVESTOCK JUDGING CONTEST</oddHeader>
      </headerFooter>
    </customSheetView>
    <customSheetView guid="{A99C5621-077C-11D2-8F6F-0080C8887D4C}" hiddenColumns="1" showRuler="0" topLeftCell="A53">
      <selection activeCell="A50" sqref="A50:IV52"/>
      <pageMargins left="0" right="0" top="0" bottom="0" header="0" footer="0"/>
      <pageSetup scale="61" fitToHeight="2" orientation="portrait" horizontalDpi="360" verticalDpi="300" r:id="rId2"/>
      <headerFooter alignWithMargins="0">
        <oddHeader>&amp;CBeef Selection Individuals</oddHeader>
      </headerFooter>
    </customSheetView>
    <customSheetView guid="{A99C5622-077C-11D2-8F6F-0080C8887D4C}" hiddenColumns="1" showRuler="0" topLeftCell="A53">
      <selection activeCell="AF61" sqref="AF61"/>
      <pageMargins left="0" right="0" top="0" bottom="0" header="0" footer="0"/>
      <pageSetup scale="61" fitToHeight="2" orientation="portrait" horizontalDpi="360" verticalDpi="300" r:id="rId3"/>
      <headerFooter alignWithMargins="0">
        <oddHeader>&amp;COverall Selection Individuals</oddHeader>
      </headerFooter>
    </customSheetView>
    <customSheetView guid="{A99C5623-077C-11D2-8F6F-0080C8887D4C}" hiddenColumns="1" showRuler="0" topLeftCell="A53">
      <selection activeCell="AE1" sqref="AE1:AF65536"/>
      <pageMargins left="0" right="0" top="0" bottom="0" header="0" footer="0"/>
      <pageSetup scale="61" fitToHeight="2" orientation="portrait" horizontalDpi="360" verticalDpi="300" r:id="rId4"/>
      <headerFooter alignWithMargins="0">
        <oddHeader>&amp;CSheep Selection Individuals</oddHeader>
      </headerFooter>
    </customSheetView>
    <customSheetView guid="{A99C5624-077C-11D2-8F6F-0080C8887D4C}" hiddenColumns="1" showRuler="0" topLeftCell="A53">
      <selection activeCell="AE1" sqref="AE1:AF65536"/>
      <pageMargins left="0" right="0" top="0" bottom="0" header="0" footer="0"/>
      <pageSetup scale="61" fitToHeight="2" orientation="portrait" horizontalDpi="360" verticalDpi="300" r:id="rId5"/>
      <headerFooter alignWithMargins="0">
        <oddHeader>&amp;CSwine Selection Individuals</oddHeader>
      </headerFooter>
    </customSheetView>
    <customSheetView guid="{A99C5625-077C-11D2-8F6F-0080C8887D4C}" hiddenColumns="1" showRuler="0" topLeftCell="A53">
      <selection activeCell="A50" sqref="A50:IV52"/>
      <pageMargins left="0" right="0" top="0" bottom="0" header="0" footer="0"/>
      <pageSetup scale="61" fitToHeight="2" orientation="portrait" horizontalDpi="360" verticalDpi="300" r:id="rId6"/>
      <headerFooter alignWithMargins="0">
        <oddHeader>&amp;CBeef Selection Individuals</oddHeader>
      </headerFooter>
    </customSheetView>
    <customSheetView guid="{A99C5626-077C-11D2-8F6F-0080C8887D4C}" hiddenRows="1" showRuler="0" topLeftCell="A53">
      <selection activeCell="A58" sqref="A58"/>
      <pageMargins left="0" right="0" top="0" bottom="0" header="0" footer="0"/>
      <pageSetup scale="61" fitToHeight="2" orientation="landscape" horizontalDpi="360" verticalDpi="300" r:id="rId7"/>
      <headerFooter alignWithMargins="0">
        <oddHeader>&amp;CSelection Contest Placings</oddHeader>
      </headerFooter>
    </customSheetView>
    <customSheetView guid="{A99C5627-077C-11D2-8F6F-0080C8887D4C}" showPageBreaks="1" hiddenRows="1" hiddenColumns="1" showRuler="0" topLeftCell="A50">
      <selection activeCell="W1" sqref="W1:AF65536"/>
      <pageMargins left="0" right="0" top="0" bottom="0" header="0" footer="0"/>
      <pageSetup scale="61" fitToHeight="2" orientation="landscape" horizontalDpi="360" verticalDpi="300" r:id="rId8"/>
      <headerFooter alignWithMargins="0">
        <oddHeader>&amp;CSelection Contest Placings</oddHeader>
      </headerFooter>
    </customSheetView>
    <customSheetView guid="{A99C5628-077C-11D2-8F6F-0080C8887D4C}" showRuler="0" topLeftCell="D53">
      <selection activeCell="AE1" sqref="AE1:AF65536"/>
      <pageMargins left="0" right="0" top="0" bottom="0" header="0" footer="0"/>
      <pageSetup scale="61" fitToHeight="2" orientation="portrait" horizontalDpi="360" verticalDpi="300" r:id="rId9"/>
      <headerFooter alignWithMargins="0">
        <oddHeader>&amp;CBeef Selection Teams</oddHeader>
      </headerFooter>
    </customSheetView>
    <customSheetView guid="{A99C5629-077C-11D2-8F6F-0080C8887D4C}" hiddenColumns="1" showRuler="0" topLeftCell="D53">
      <selection activeCell="AC1" sqref="AC1:AC65536"/>
      <pageMargins left="0" right="0" top="0" bottom="0" header="0" footer="0"/>
      <pageSetup scale="61" fitToHeight="2" orientation="portrait" horizontalDpi="360" verticalDpi="300" r:id="rId10"/>
      <headerFooter alignWithMargins="0">
        <oddHeader>&amp;COverall Selection Teams</oddHeader>
      </headerFooter>
    </customSheetView>
    <customSheetView guid="{A99C562A-077C-11D2-8F6F-0080C8887D4C}" hiddenColumns="1" showRuler="0" topLeftCell="D53">
      <selection activeCell="AE1" sqref="AE1:AF65536"/>
      <pageMargins left="0" right="0" top="0" bottom="0" header="0" footer="0"/>
      <pageSetup scale="61" fitToHeight="2" orientation="portrait" horizontalDpi="360" verticalDpi="300" r:id="rId11"/>
      <headerFooter alignWithMargins="0">
        <oddHeader>&amp;CSheep Selection Teams</oddHeader>
      </headerFooter>
    </customSheetView>
    <customSheetView guid="{A99C562B-077C-11D2-8F6F-0080C8887D4C}" hiddenColumns="1" showRuler="0" topLeftCell="D53">
      <selection activeCell="AE1" sqref="AE1:AF65536"/>
      <pageMargins left="0" right="0" top="0" bottom="0" header="0" footer="0"/>
      <pageSetup scale="61" fitToHeight="2" orientation="portrait" horizontalDpi="360" verticalDpi="300" r:id="rId12"/>
      <headerFooter alignWithMargins="0">
        <oddHeader>&amp;CSwine Selection Teams</oddHeader>
      </headerFooter>
    </customSheetView>
    <customSheetView guid="{A99C562C-077C-11D2-8F6F-0080C8887D4C}" hiddenColumns="1" showRuler="0" topLeftCell="D53">
      <selection activeCell="B1" sqref="B1:C65536"/>
      <pageMargins left="0" right="0" top="0" bottom="0" header="0" footer="0"/>
      <pageSetup scale="61" fitToHeight="2" orientation="portrait" horizontalDpi="360" verticalDpi="300" r:id="rId13"/>
      <headerFooter alignWithMargins="0">
        <oddHeader>&amp;CSheep Selection Individuals</oddHeader>
      </headerFooter>
    </customSheetView>
  </customSheetViews>
  <phoneticPr fontId="3" type="noConversion"/>
  <pageMargins left="0.25" right="0.25" top="0.75" bottom="0.5" header="0.25" footer="0.5"/>
  <pageSetup scale="75" fitToHeight="2" orientation="landscape" horizontalDpi="360" verticalDpi="300" r:id="rId14"/>
  <headerFooter alignWithMargins="0">
    <oddHeader>&amp;CJunior Regular Division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2E40A-A946-4021-A3F6-F4A859AFE413}">
  <sheetPr>
    <pageSetUpPr fitToPage="1"/>
  </sheetPr>
  <dimension ref="A1:AQ102"/>
  <sheetViews>
    <sheetView topLeftCell="A47" zoomScale="80" zoomScaleNormal="80" workbookViewId="0">
      <selection activeCell="A64" sqref="A64"/>
    </sheetView>
  </sheetViews>
  <sheetFormatPr defaultColWidth="6.85546875" defaultRowHeight="12.75" x14ac:dyDescent="0.2"/>
  <cols>
    <col min="2" max="2" width="5.42578125" customWidth="1"/>
    <col min="3" max="3" width="10.7109375" customWidth="1"/>
    <col min="4" max="4" width="12.28515625" customWidth="1"/>
    <col min="5" max="5" width="17.85546875" style="4" customWidth="1"/>
    <col min="6" max="6" width="4.28515625" style="24" customWidth="1"/>
    <col min="7" max="7" width="7.7109375" customWidth="1"/>
    <col min="8" max="8" width="6.85546875" style="27"/>
    <col min="9" max="9" width="4.28515625" style="30" customWidth="1"/>
    <col min="10" max="10" width="7.7109375" customWidth="1"/>
    <col min="11" max="11" width="6.85546875" style="35"/>
    <col min="12" max="12" width="2.85546875" style="37" customWidth="1"/>
    <col min="13" max="13" width="7.7109375" customWidth="1"/>
    <col min="14" max="14" width="6.85546875" style="41"/>
    <col min="15" max="15" width="3.85546875" style="9" customWidth="1"/>
    <col min="16" max="16" width="7.7109375" customWidth="1"/>
    <col min="17" max="17" width="6.85546875" style="44"/>
    <col min="18" max="18" width="4.42578125" style="45" customWidth="1"/>
    <col min="19" max="19" width="7.7109375" customWidth="1"/>
    <col min="20" max="20" width="6.85546875" style="50"/>
    <col min="21" max="21" width="5" style="37" customWidth="1"/>
    <col min="22" max="22" width="7.7109375" customWidth="1"/>
    <col min="23" max="23" width="6.85546875" style="41"/>
    <col min="24" max="24" width="4.28515625" style="9" customWidth="1"/>
    <col min="25" max="25" width="7.7109375" customWidth="1"/>
    <col min="26" max="26" width="6.85546875" style="44"/>
    <col min="27" max="27" width="3.85546875" style="45" customWidth="1"/>
    <col min="28" max="28" width="7.7109375" customWidth="1"/>
    <col min="29" max="29" width="6.85546875" style="50"/>
    <col min="30" max="30" width="10.85546875" style="7" customWidth="1"/>
    <col min="31" max="33" width="10.5703125" style="11" customWidth="1"/>
    <col min="34" max="34" width="11.42578125" style="14" customWidth="1"/>
    <col min="35" max="36" width="9.85546875" style="14" customWidth="1"/>
    <col min="37" max="37" width="9.7109375" style="16" customWidth="1"/>
    <col min="38" max="38" width="9.7109375" style="18" customWidth="1"/>
    <col min="39" max="39" width="9.7109375" style="20" customWidth="1"/>
    <col min="40" max="40" width="11.28515625" style="4" customWidth="1"/>
    <col min="41" max="41" width="8.7109375" style="4" customWidth="1"/>
    <col min="42" max="42" width="10.7109375" style="4" customWidth="1"/>
    <col min="43" max="43" width="11.7109375" style="4" customWidth="1"/>
    <col min="44" max="44" width="9.140625" customWidth="1"/>
    <col min="45" max="45" width="3.85546875" customWidth="1"/>
    <col min="46" max="46" width="4.85546875" customWidth="1"/>
  </cols>
  <sheetData>
    <row r="1" spans="7:29" x14ac:dyDescent="0.2">
      <c r="G1" s="1" t="s">
        <v>0</v>
      </c>
      <c r="H1" s="23" t="s">
        <v>1</v>
      </c>
      <c r="J1" s="1" t="s">
        <v>0</v>
      </c>
      <c r="K1" s="34" t="s">
        <v>2</v>
      </c>
      <c r="M1" s="1" t="s">
        <v>0</v>
      </c>
      <c r="N1" s="40" t="s">
        <v>3</v>
      </c>
      <c r="P1" s="1" t="s">
        <v>0</v>
      </c>
      <c r="Q1" s="42" t="s">
        <v>4</v>
      </c>
      <c r="S1" s="1" t="s">
        <v>0</v>
      </c>
      <c r="T1" s="49" t="s">
        <v>5</v>
      </c>
      <c r="V1" s="1" t="s">
        <v>0</v>
      </c>
      <c r="W1" s="40" t="s">
        <v>3</v>
      </c>
      <c r="Y1" s="1" t="s">
        <v>0</v>
      </c>
      <c r="Z1" s="42" t="s">
        <v>4</v>
      </c>
      <c r="AB1" s="1" t="s">
        <v>0</v>
      </c>
      <c r="AC1" s="49" t="s">
        <v>5</v>
      </c>
    </row>
    <row r="2" spans="7:29" x14ac:dyDescent="0.2">
      <c r="G2">
        <f>H56</f>
        <v>3214</v>
      </c>
      <c r="H2" s="27">
        <f>H57</f>
        <v>244</v>
      </c>
      <c r="J2">
        <f>K56</f>
        <v>3214</v>
      </c>
      <c r="K2" s="35">
        <f>K57</f>
        <v>225</v>
      </c>
      <c r="M2">
        <f>N56</f>
        <v>4123</v>
      </c>
      <c r="N2" s="41">
        <f>N57</f>
        <v>325</v>
      </c>
      <c r="P2">
        <f>Q56</f>
        <v>1324</v>
      </c>
      <c r="Q2" s="44">
        <f>Q57</f>
        <v>245</v>
      </c>
      <c r="S2">
        <f>T56</f>
        <v>1243</v>
      </c>
      <c r="T2" s="50">
        <f>T57</f>
        <v>222</v>
      </c>
      <c r="V2">
        <f>W56</f>
        <v>2314</v>
      </c>
      <c r="W2" s="41">
        <f>W57</f>
        <v>424</v>
      </c>
      <c r="Y2">
        <f>Z56</f>
        <v>4123</v>
      </c>
      <c r="Z2" s="44">
        <f>Z57</f>
        <v>243</v>
      </c>
      <c r="AB2">
        <f>AC56</f>
        <v>1243</v>
      </c>
      <c r="AC2" s="50">
        <f>AC57</f>
        <v>552</v>
      </c>
    </row>
    <row r="3" spans="7:29" x14ac:dyDescent="0.2">
      <c r="G3">
        <f>TRUNC((((((H56/10)-TRUNC((H56/10))))*100)+(((((+H56/100)-(TRUNC((H56/100))))*10)))))</f>
        <v>41</v>
      </c>
      <c r="H3" s="27">
        <f>((((+H57/10)-TRUNC((H57/10))))*10)</f>
        <v>3.9999999999999858</v>
      </c>
      <c r="J3">
        <f>TRUNC((((((K56/10)-TRUNC((K56/10))))*100)+(((((+K56/100)-(TRUNC((K56/100))))*10)))))</f>
        <v>41</v>
      </c>
      <c r="K3" s="35">
        <f>((((+K57/10)-TRUNC((K57/10))))*10)</f>
        <v>5</v>
      </c>
      <c r="M3">
        <f>TRUNC((((((N56/10)-TRUNC((N56/10))))*100)+(((((+N56/100)-(TRUNC((N56/100))))*10)))))</f>
        <v>32</v>
      </c>
      <c r="N3" s="41">
        <f>((((+N57/10)-TRUNC((N57/10))))*10)</f>
        <v>5</v>
      </c>
      <c r="P3">
        <f>TRUNC((((((Q56/10)-TRUNC((Q56/10))))*100)+(((((+Q56/100)-(TRUNC((Q56/100))))*10)))))</f>
        <v>42</v>
      </c>
      <c r="Q3" s="44">
        <f>((((+Q57/10)-TRUNC((Q57/10))))*10)</f>
        <v>5</v>
      </c>
      <c r="S3">
        <f>TRUNC((((((T56/10)-TRUNC((T56/10))))*100)+(((((+T56/100)-(TRUNC((T56/100))))*10)))))</f>
        <v>34</v>
      </c>
      <c r="T3" s="50">
        <f>((((+T57/10)-TRUNC((T57/10))))*10)</f>
        <v>1.9999999999999929</v>
      </c>
      <c r="V3">
        <f>TRUNC((((((W56/10)-TRUNC((W56/10))))*100)+(((((+W56/100)-(TRUNC((W56/100))))*10)))))</f>
        <v>41</v>
      </c>
      <c r="W3" s="41">
        <f>((((+W57/10)-TRUNC((W57/10))))*10)</f>
        <v>3.9999999999999858</v>
      </c>
      <c r="Y3">
        <f>TRUNC((((((Z56/10)-TRUNC((Z56/10))))*100)+(((((+Z56/100)-(TRUNC((Z56/100))))*10)))))</f>
        <v>32</v>
      </c>
      <c r="Z3" s="44">
        <f>((((+Z57/10)-TRUNC((Z57/10))))*10)</f>
        <v>3.0000000000000071</v>
      </c>
      <c r="AB3">
        <f>TRUNC((((((AC56/10)-TRUNC((AC56/10))))*100)+(((((+AC56/100)-(TRUNC((AC56/100))))*10)))))</f>
        <v>34</v>
      </c>
      <c r="AC3" s="50">
        <f>((((+AC57/10)-TRUNC((AC57/10))))*10)</f>
        <v>2.0000000000000284</v>
      </c>
    </row>
    <row r="4" spans="7:29" x14ac:dyDescent="0.2">
      <c r="G4">
        <f>(TRUNC(((((H56/1000)-TRUNC((H56/1000))))*10))+((TRUNC((G3/10))*10)))</f>
        <v>42</v>
      </c>
      <c r="H4" s="27">
        <f>(TRUNC((((+H57/100)-TRUNC((H57/100)))*10))+H3)</f>
        <v>7.9999999999999858</v>
      </c>
      <c r="J4">
        <f>(TRUNC(((((K56/1000)-TRUNC((K56/1000))))*10))+((TRUNC((J3/10))*10)))</f>
        <v>42</v>
      </c>
      <c r="K4" s="35">
        <f>(TRUNC((((+K57/100)-TRUNC((K57/100)))*10))+K3)</f>
        <v>7</v>
      </c>
      <c r="M4">
        <f>(TRUNC(((((N56/1000)-TRUNC((N56/1000))))*10))+((TRUNC((M3/10))*10)))</f>
        <v>31</v>
      </c>
      <c r="N4" s="41">
        <f>(TRUNC((((+N57/100)-TRUNC((N57/100)))*10))+N3)</f>
        <v>7</v>
      </c>
      <c r="P4">
        <f>(TRUNC(((((Q56/1000)-TRUNC((Q56/1000))))*10))+((TRUNC((P3/10))*10)))</f>
        <v>43</v>
      </c>
      <c r="Q4" s="44">
        <f>(TRUNC((((+Q57/100)-TRUNC((Q57/100)))*10))+Q3)</f>
        <v>9</v>
      </c>
      <c r="S4">
        <f>(TRUNC(((((T56/1000)-TRUNC((T56/1000))))*10))+((TRUNC((S3/10))*10)))</f>
        <v>32</v>
      </c>
      <c r="T4" s="50">
        <f>(TRUNC((((+T57/100)-TRUNC((T57/100)))*10))+T3)</f>
        <v>3.9999999999999929</v>
      </c>
      <c r="V4">
        <f>(TRUNC(((((W56/1000)-TRUNC((W56/1000))))*10))+((TRUNC((V3/10))*10)))</f>
        <v>43</v>
      </c>
      <c r="W4" s="41">
        <f>(TRUNC((((+W57/100)-TRUNC((W57/100)))*10))+W3)</f>
        <v>5.9999999999999858</v>
      </c>
      <c r="Y4">
        <f>(TRUNC(((((Z56/1000)-TRUNC((Z56/1000))))*10))+((TRUNC((Y3/10))*10)))</f>
        <v>31</v>
      </c>
      <c r="Z4" s="44">
        <f>(TRUNC((((+Z57/100)-TRUNC((Z57/100)))*10))+Z3)</f>
        <v>7.0000000000000071</v>
      </c>
      <c r="AB4">
        <f>(TRUNC(((((AC56/1000)-TRUNC((AC56/1000))))*10))+((TRUNC((AB3/10))*10)))</f>
        <v>32</v>
      </c>
      <c r="AC4" s="50">
        <f>(TRUNC((((+AC57/100)-TRUNC((AC57/100)))*10))+AC3)</f>
        <v>7.0000000000000284</v>
      </c>
    </row>
    <row r="5" spans="7:29" x14ac:dyDescent="0.2">
      <c r="G5">
        <f>TRUNC(((TRUNC((H56/1000))+((TRUNC((G3/10))*10)))))</f>
        <v>43</v>
      </c>
      <c r="H5" s="27">
        <f>((TRUNC((((+H57/100)-TRUNC((H57/100)))*10))+H3)+TRUNC((H57/100)))</f>
        <v>9.9999999999999858</v>
      </c>
      <c r="J5">
        <f>TRUNC(((TRUNC((K56/1000))+((TRUNC((J3/10))*10)))))</f>
        <v>43</v>
      </c>
      <c r="K5" s="35">
        <f>((TRUNC((((+K57/100)-TRUNC((K57/100)))*10))+K3)+TRUNC((K57/100)))</f>
        <v>9</v>
      </c>
      <c r="M5">
        <f>TRUNC(((TRUNC((N56/1000))+((TRUNC((M3/10))*10)))))</f>
        <v>34</v>
      </c>
      <c r="N5" s="41">
        <f>((TRUNC((((+N57/100)-TRUNC((N57/100)))*10))+N3)+TRUNC((N57/100)))</f>
        <v>10</v>
      </c>
      <c r="P5">
        <f>TRUNC(((TRUNC((Q56/1000))+((TRUNC((P3/10))*10)))))</f>
        <v>41</v>
      </c>
      <c r="Q5" s="44">
        <f>((TRUNC((((+Q57/100)-TRUNC((Q57/100)))*10))+Q3)+TRUNC((Q57/100)))</f>
        <v>11</v>
      </c>
      <c r="S5">
        <f>TRUNC(((TRUNC((T56/1000))+((TRUNC((S3/10))*10)))))</f>
        <v>31</v>
      </c>
      <c r="T5" s="50">
        <f>((TRUNC((((+T57/100)-TRUNC((T57/100)))*10))+T3)+TRUNC((T57/100)))</f>
        <v>5.9999999999999929</v>
      </c>
      <c r="V5">
        <f>TRUNC(((TRUNC((W56/1000))+((TRUNC((V3/10))*10)))))</f>
        <v>42</v>
      </c>
      <c r="W5" s="41">
        <f>((TRUNC((((+W57/100)-TRUNC((W57/100)))*10))+W3)+TRUNC((W57/100)))</f>
        <v>9.9999999999999858</v>
      </c>
      <c r="Y5">
        <f>TRUNC(((TRUNC((Z56/1000))+((TRUNC((Y3/10))*10)))))</f>
        <v>34</v>
      </c>
      <c r="Z5" s="44">
        <f>((TRUNC((((+Z57/100)-TRUNC((Z57/100)))*10))+Z3)+TRUNC((Z57/100)))</f>
        <v>9.0000000000000071</v>
      </c>
      <c r="AB5">
        <f>TRUNC(((TRUNC((AC56/1000))+((TRUNC((AB3/10))*10)))))</f>
        <v>31</v>
      </c>
      <c r="AC5" s="50">
        <f>((TRUNC((((+AC57/100)-TRUNC((AC57/100)))*10))+AC3)+TRUNC((AC57/100)))</f>
        <v>12.000000000000028</v>
      </c>
    </row>
    <row r="6" spans="7:29" x14ac:dyDescent="0.2">
      <c r="G6">
        <f>(TRUNC(((((H56/1000)-TRUNC((H56/1000))))*10))+((TRUNC((((+H56/100)-TRUNC((H56/100)))*10))*10)))</f>
        <v>12</v>
      </c>
      <c r="H6" s="27">
        <f>TRUNC((((+H57/100)-TRUNC((H57/100)))*10))</f>
        <v>4</v>
      </c>
      <c r="J6">
        <f>(TRUNC(((((K56/1000)-TRUNC((K56/1000))))*10))+((TRUNC((((+K56/100)-TRUNC((K56/100)))*10))*10)))</f>
        <v>12</v>
      </c>
      <c r="K6" s="35">
        <f>TRUNC((((+K57/100)-TRUNC((K57/100)))*10))</f>
        <v>2</v>
      </c>
      <c r="M6">
        <f>(TRUNC(((((N56/1000)-TRUNC((N56/1000))))*10))+((TRUNC((((+N56/100)-TRUNC((N56/100)))*10))*10)))</f>
        <v>21</v>
      </c>
      <c r="N6" s="41">
        <f>TRUNC((((+N57/100)-TRUNC((N57/100)))*10))</f>
        <v>2</v>
      </c>
      <c r="P6">
        <f>(TRUNC(((((Q56/1000)-TRUNC((Q56/1000))))*10))+((TRUNC((((+Q56/100)-TRUNC((Q56/100)))*10))*10)))</f>
        <v>23</v>
      </c>
      <c r="Q6" s="44">
        <f>TRUNC((((+Q57/100)-TRUNC((Q57/100)))*10))</f>
        <v>4</v>
      </c>
      <c r="S6">
        <f>(TRUNC(((((T56/1000)-TRUNC((T56/1000))))*10))+((TRUNC((((+T56/100)-TRUNC((T56/100)))*10))*10)))</f>
        <v>42</v>
      </c>
      <c r="T6" s="50">
        <f>TRUNC((((+T57/100)-TRUNC((T57/100)))*10))</f>
        <v>2</v>
      </c>
      <c r="V6">
        <f>(TRUNC(((((W56/1000)-TRUNC((W56/1000))))*10))+((TRUNC((((+W56/100)-TRUNC((W56/100)))*10))*10)))</f>
        <v>13</v>
      </c>
      <c r="W6" s="41">
        <f>TRUNC((((+W57/100)-TRUNC((W57/100)))*10))</f>
        <v>2</v>
      </c>
      <c r="Y6">
        <f>(TRUNC(((((Z56/1000)-TRUNC((Z56/1000))))*10))+((TRUNC((((+Z56/100)-TRUNC((Z56/100)))*10))*10)))</f>
        <v>21</v>
      </c>
      <c r="Z6" s="44">
        <f>TRUNC((((+Z57/100)-TRUNC((Z57/100)))*10))</f>
        <v>4</v>
      </c>
      <c r="AB6">
        <f>(TRUNC(((((AC56/1000)-TRUNC((AC56/1000))))*10))+((TRUNC((((+AC56/100)-TRUNC((AC56/100)))*10))*10)))</f>
        <v>42</v>
      </c>
      <c r="AC6" s="50">
        <f>TRUNC((((+AC57/100)-TRUNC((AC57/100)))*10))</f>
        <v>5</v>
      </c>
    </row>
    <row r="7" spans="7:29" x14ac:dyDescent="0.2">
      <c r="G7">
        <f>(((TRUNC(((((H56/100)-TRUNC((H56/100))))*10))*10))+(TRUNC((+H56/1000))))</f>
        <v>13</v>
      </c>
      <c r="H7" s="27">
        <f>(TRUNC((H57/100))+H6)</f>
        <v>6</v>
      </c>
      <c r="J7">
        <f>(((TRUNC(((((K56/100)-TRUNC((K56/100))))*10))*10))+(TRUNC((+K56/1000))))</f>
        <v>13</v>
      </c>
      <c r="K7" s="35">
        <f>(TRUNC((K57/100))+K6)</f>
        <v>4</v>
      </c>
      <c r="M7">
        <f>(((TRUNC(((((N56/100)-TRUNC((N56/100))))*10))*10))+(TRUNC((+N56/1000))))</f>
        <v>24</v>
      </c>
      <c r="N7" s="41">
        <f>(TRUNC((N57/100))+N6)</f>
        <v>5</v>
      </c>
      <c r="P7">
        <f>(((TRUNC(((((Q56/100)-TRUNC((Q56/100))))*10))*10))+(TRUNC((+Q56/1000))))</f>
        <v>21</v>
      </c>
      <c r="Q7" s="44">
        <f>(TRUNC((Q57/100))+Q6)</f>
        <v>6</v>
      </c>
      <c r="S7">
        <f>(((TRUNC(((((T56/100)-TRUNC((T56/100))))*10))*10))+(TRUNC((+T56/1000))))</f>
        <v>41</v>
      </c>
      <c r="T7" s="50">
        <f>(TRUNC((T57/100))+T6)</f>
        <v>4</v>
      </c>
      <c r="V7">
        <f>(((TRUNC(((((W56/100)-TRUNC((W56/100))))*10))*10))+(TRUNC((+W56/1000))))</f>
        <v>12</v>
      </c>
      <c r="W7" s="41">
        <f>(TRUNC((W57/100))+W6)</f>
        <v>6</v>
      </c>
      <c r="Y7">
        <f>(((TRUNC(((((Z56/100)-TRUNC((Z56/100))))*10))*10))+(TRUNC((+Z56/1000))))</f>
        <v>24</v>
      </c>
      <c r="Z7" s="44">
        <f>(TRUNC((Z57/100))+Z6)</f>
        <v>6</v>
      </c>
      <c r="AB7">
        <f>(((TRUNC(((((AC56/100)-TRUNC((AC56/100))))*10))*10))+(TRUNC((+AC56/1000))))</f>
        <v>41</v>
      </c>
      <c r="AC7" s="50">
        <f>(TRUNC((AC57/100))+AC6)</f>
        <v>10</v>
      </c>
    </row>
    <row r="8" spans="7:29" x14ac:dyDescent="0.2">
      <c r="G8">
        <f>(TRUNC((H56/1000))+((TRUNC((((+H56/1000)-TRUNC((H56/1000)))*10))*10)))</f>
        <v>23</v>
      </c>
      <c r="H8" s="27">
        <f>TRUNC((H57/100))</f>
        <v>2</v>
      </c>
      <c r="J8">
        <f>(TRUNC((K56/1000))+((TRUNC((((+K56/1000)-TRUNC((K56/1000)))*10))*10)))</f>
        <v>23</v>
      </c>
      <c r="K8" s="35">
        <f>TRUNC((K57/100))</f>
        <v>2</v>
      </c>
      <c r="M8">
        <f>(TRUNC((N56/1000))+((TRUNC((((+N56/1000)-TRUNC((N56/1000)))*10))*10)))</f>
        <v>14</v>
      </c>
      <c r="N8" s="41">
        <f>TRUNC((N57/100))</f>
        <v>3</v>
      </c>
      <c r="P8">
        <f>(TRUNC((Q56/1000))+((TRUNC((((+Q56/1000)-TRUNC((Q56/1000)))*10))*10)))</f>
        <v>31</v>
      </c>
      <c r="Q8" s="44">
        <f>TRUNC((Q57/100))</f>
        <v>2</v>
      </c>
      <c r="S8">
        <f>(TRUNC((T56/1000))+((TRUNC((((+T56/1000)-TRUNC((T56/1000)))*10))*10)))</f>
        <v>21</v>
      </c>
      <c r="T8" s="50">
        <f>TRUNC((T57/100))</f>
        <v>2</v>
      </c>
      <c r="V8">
        <f>(TRUNC((W56/1000))+((TRUNC((((+W56/1000)-TRUNC((W56/1000)))*10))*10)))</f>
        <v>32</v>
      </c>
      <c r="W8" s="41">
        <f>TRUNC((W57/100))</f>
        <v>4</v>
      </c>
      <c r="Y8">
        <f>(TRUNC((Z56/1000))+((TRUNC((((+Z56/1000)-TRUNC((Z56/1000)))*10))*10)))</f>
        <v>14</v>
      </c>
      <c r="Z8" s="44">
        <f>TRUNC((Z57/100))</f>
        <v>2</v>
      </c>
      <c r="AB8">
        <f>(TRUNC((AC56/1000))+((TRUNC((((+AC56/1000)-TRUNC((AC56/1000)))*10))*10)))</f>
        <v>21</v>
      </c>
      <c r="AC8" s="50">
        <f>TRUNC((AC57/100))</f>
        <v>5</v>
      </c>
    </row>
    <row r="9" spans="7:29" x14ac:dyDescent="0.2">
      <c r="G9" s="1" t="s">
        <v>6</v>
      </c>
      <c r="H9" s="23" t="s">
        <v>7</v>
      </c>
      <c r="J9" s="1" t="s">
        <v>6</v>
      </c>
      <c r="K9" s="34" t="s">
        <v>7</v>
      </c>
      <c r="M9" s="1" t="s">
        <v>6</v>
      </c>
      <c r="N9" s="40" t="s">
        <v>7</v>
      </c>
      <c r="P9" s="1" t="s">
        <v>6</v>
      </c>
      <c r="Q9" s="42" t="s">
        <v>7</v>
      </c>
      <c r="S9" s="1" t="s">
        <v>6</v>
      </c>
      <c r="T9" s="49" t="s">
        <v>7</v>
      </c>
      <c r="V9" s="1" t="s">
        <v>6</v>
      </c>
      <c r="W9" s="40" t="s">
        <v>7</v>
      </c>
      <c r="Y9" s="1" t="s">
        <v>6</v>
      </c>
      <c r="Z9" s="42" t="s">
        <v>7</v>
      </c>
      <c r="AB9" s="1" t="s">
        <v>6</v>
      </c>
      <c r="AC9" s="49" t="s">
        <v>7</v>
      </c>
    </row>
    <row r="10" spans="7:29" x14ac:dyDescent="0.2">
      <c r="G10">
        <v>12</v>
      </c>
      <c r="H10" s="27">
        <f>IF((G10=G3),H3,IF((G10=G4),H4,IF((G10=G5),H5,IF((G10=G6),H6,IF((G10=G7),H7,IF((G10=G8),H8,0))))))</f>
        <v>4</v>
      </c>
      <c r="J10">
        <v>12</v>
      </c>
      <c r="K10" s="35">
        <f>IF((J10=J3),K3,IF((J10=J4),K4,IF((J10=J5),K5,IF((J10=J6),K6,IF((J10=J7),K7,IF((J10=J8),K8,0))))))</f>
        <v>2</v>
      </c>
      <c r="M10">
        <v>12</v>
      </c>
      <c r="N10" s="41">
        <f>IF((M10=M3),N3,IF((M10=M4),N4,IF((M10=M5),N5,IF((M10=M6),N6,IF((M10=M7),N7,IF((M10=M8),N8,0))))))</f>
        <v>0</v>
      </c>
      <c r="P10">
        <v>12</v>
      </c>
      <c r="Q10" s="44">
        <f>IF((P10=P3),Q3,IF((P10=P4),Q4,IF((P10=P5),Q5,IF((P10=P6),Q6,IF((P10=P7),Q7,IF((P10=P8),Q8,0))))))</f>
        <v>0</v>
      </c>
      <c r="S10">
        <v>12</v>
      </c>
      <c r="T10" s="50">
        <f>IF((S10=S3),T3,IF((S10=S4),T4,IF((S10=S5),T5,IF((S10=S6),T6,IF((S10=S7),T7,IF((S10=S8),T8,0))))))</f>
        <v>0</v>
      </c>
      <c r="V10">
        <v>12</v>
      </c>
      <c r="W10" s="41">
        <f>IF((V10=V3),W3,IF((V10=V4),W4,IF((V10=V5),W5,IF((V10=V6),W6,IF((V10=V7),W7,IF((V10=V8),W8,0))))))</f>
        <v>6</v>
      </c>
      <c r="Y10">
        <v>12</v>
      </c>
      <c r="Z10" s="44">
        <f>IF((Y10=Y3),Z3,IF((Y10=Y4),Z4,IF((Y10=Y5),Z5,IF((Y10=Y6),Z6,IF((Y10=Y7),Z7,IF((Y10=Y8),Z8,0))))))</f>
        <v>0</v>
      </c>
      <c r="AB10">
        <v>12</v>
      </c>
      <c r="AC10" s="50">
        <f>IF((AB10=AB3),AC3,IF((AB10=AB4),AC4,IF((AB10=AB5),AC5,IF((AB10=AB6),AC6,IF((AB10=AB7),AC7,IF((AB10=AB8),AC8,0))))))</f>
        <v>0</v>
      </c>
    </row>
    <row r="11" spans="7:29" x14ac:dyDescent="0.2">
      <c r="G11">
        <v>13</v>
      </c>
      <c r="H11" s="27">
        <f>IF((G11=G3),H3,IF((G11=G4),H4,IF((G11=G5),H5,IF((G11=G6),H6,IF((G11=G7),H7,IF((G11=G8),H8,0))))))</f>
        <v>6</v>
      </c>
      <c r="J11">
        <v>13</v>
      </c>
      <c r="K11" s="35">
        <f>IF((J11=J3),K3,IF((J11=J4),K4,IF((J11=J5),K5,IF((J11=J6),K6,IF((J11=J7),K7,IF((J11=J8),K8,0))))))</f>
        <v>4</v>
      </c>
      <c r="M11">
        <v>13</v>
      </c>
      <c r="N11" s="41">
        <f>IF((M11=M3),N3,IF((M11=M4),N4,IF((M11=M5),N5,IF((M11=M6),N6,IF((M11=M7),N7,IF((M11=M8),N8,0))))))</f>
        <v>0</v>
      </c>
      <c r="P11">
        <v>13</v>
      </c>
      <c r="Q11" s="44">
        <f>IF((P11=P3),Q3,IF((P11=P4),Q4,IF((P11=P5),Q5,IF((P11=P6),Q6,IF((P11=P7),Q7,IF((P11=P8),Q8,0))))))</f>
        <v>0</v>
      </c>
      <c r="S11">
        <v>13</v>
      </c>
      <c r="T11" s="50">
        <f>IF((S11=S3),T3,IF((S11=S4),T4,IF((S11=S5),T5,IF((S11=S6),T6,IF((S11=S7),T7,IF((S11=S8),T8,0))))))</f>
        <v>0</v>
      </c>
      <c r="V11">
        <v>13</v>
      </c>
      <c r="W11" s="41">
        <f>IF((V11=V3),W3,IF((V11=V4),W4,IF((V11=V5),W5,IF((V11=V6),W6,IF((V11=V7),W7,IF((V11=V8),W8,0))))))</f>
        <v>2</v>
      </c>
      <c r="Y11">
        <v>13</v>
      </c>
      <c r="Z11" s="44">
        <f>IF((Y11=Y3),Z3,IF((Y11=Y4),Z4,IF((Y11=Y5),Z5,IF((Y11=Y6),Z6,IF((Y11=Y7),Z7,IF((Y11=Y8),Z8,0))))))</f>
        <v>0</v>
      </c>
      <c r="AB11">
        <v>13</v>
      </c>
      <c r="AC11" s="50">
        <f>IF((AB11=AB3),AC3,IF((AB11=AB4),AC4,IF((AB11=AB5),AC5,IF((AB11=AB6),AC6,IF((AB11=AB7),AC7,IF((AB11=AB8),AC8,0))))))</f>
        <v>0</v>
      </c>
    </row>
    <row r="12" spans="7:29" x14ac:dyDescent="0.2">
      <c r="G12">
        <v>14</v>
      </c>
      <c r="H12" s="27">
        <f>IF((G12=G3),H3,IF((G12=G4),H4,IF((G12=G5),H5,IF((G12=G6),H6,IF((G12=G7),H7,IF((G12=G8),H8,0))))))</f>
        <v>0</v>
      </c>
      <c r="J12">
        <v>14</v>
      </c>
      <c r="K12" s="35">
        <f>IF((J12=J3),K3,IF((J12=J4),K4,IF((J12=J5),K5,IF((J12=J6),K6,IF((J12=J7),K7,IF((J12=J8),K8,0))))))</f>
        <v>0</v>
      </c>
      <c r="M12">
        <v>14</v>
      </c>
      <c r="N12" s="41">
        <f>IF((M12=M3),N3,IF((M12=M4),N4,IF((M12=M5),N5,IF((M12=M6),N6,IF((M12=M7),N7,IF((M12=M8),N8,0))))))</f>
        <v>3</v>
      </c>
      <c r="P12">
        <v>14</v>
      </c>
      <c r="Q12" s="44">
        <f>IF((P12=P3),Q3,IF((P12=P4),Q4,IF((P12=P5),Q5,IF((P12=P6),Q6,IF((P12=P7),Q7,IF((P12=P8),Q8,0))))))</f>
        <v>0</v>
      </c>
      <c r="S12">
        <v>14</v>
      </c>
      <c r="T12" s="50">
        <f>IF((S12=S3),T3,IF((S12=S4),T4,IF((S12=S5),T5,IF((S12=S6),T6,IF((S12=S7),T7,IF((S12=S8),T8,0))))))</f>
        <v>0</v>
      </c>
      <c r="V12">
        <v>14</v>
      </c>
      <c r="W12" s="41">
        <f>IF((V12=V3),W3,IF((V12=V4),W4,IF((V12=V5),W5,IF((V12=V6),W6,IF((V12=V7),W7,IF((V12=V8),W8,0))))))</f>
        <v>0</v>
      </c>
      <c r="Y12">
        <v>14</v>
      </c>
      <c r="Z12" s="44">
        <f>IF((Y12=Y3),Z3,IF((Y12=Y4),Z4,IF((Y12=Y5),Z5,IF((Y12=Y6),Z6,IF((Y12=Y7),Z7,IF((Y12=Y8),Z8,0))))))</f>
        <v>2</v>
      </c>
      <c r="AB12">
        <v>14</v>
      </c>
      <c r="AC12" s="50">
        <f>IF((AB12=AB3),AC3,IF((AB12=AB4),AC4,IF((AB12=AB5),AC5,IF((AB12=AB6),AC6,IF((AB12=AB7),AC7,IF((AB12=AB8),AC8,0))))))</f>
        <v>0</v>
      </c>
    </row>
    <row r="13" spans="7:29" x14ac:dyDescent="0.2">
      <c r="G13">
        <v>21</v>
      </c>
      <c r="H13" s="27">
        <f>IF((G13=G3),H3,IF((G13=G4),H4,IF((G13=G5),H5,IF((G13=G6),H6,IF((G13=G7),H7,IF((G13=G8),H8,0))))))</f>
        <v>0</v>
      </c>
      <c r="J13">
        <v>21</v>
      </c>
      <c r="K13" s="35">
        <f>IF((J13=J3),K3,IF((J13=J4),K4,IF((J13=J5),K5,IF((J13=J6),K6,IF((J13=J7),K7,IF((J13=J8),K8,0))))))</f>
        <v>0</v>
      </c>
      <c r="M13">
        <v>21</v>
      </c>
      <c r="N13" s="41">
        <f>IF((M13=M3),N3,IF((M13=M4),N4,IF((M13=M5),N5,IF((M13=M6),N6,IF((M13=M7),N7,IF((M13=M8),N8,0))))))</f>
        <v>2</v>
      </c>
      <c r="P13">
        <v>21</v>
      </c>
      <c r="Q13" s="44">
        <f>IF((P13=P3),Q3,IF((P13=P4),Q4,IF((P13=P5),Q5,IF((P13=P6),Q6,IF((P13=P7),Q7,IF((P13=P8),Q8,0))))))</f>
        <v>6</v>
      </c>
      <c r="S13">
        <v>21</v>
      </c>
      <c r="T13" s="50">
        <f>IF((S13=S3),T3,IF((S13=S4),T4,IF((S13=S5),T5,IF((S13=S6),T6,IF((S13=S7),T7,IF((S13=S8),T8,0))))))</f>
        <v>2</v>
      </c>
      <c r="V13">
        <v>21</v>
      </c>
      <c r="W13" s="41">
        <f>IF((V13=V3),W3,IF((V13=V4),W4,IF((V13=V5),W5,IF((V13=V6),W6,IF((V13=V7),W7,IF((V13=V8),W8,0))))))</f>
        <v>0</v>
      </c>
      <c r="Y13">
        <v>21</v>
      </c>
      <c r="Z13" s="44">
        <f>IF((Y13=Y3),Z3,IF((Y13=Y4),Z4,IF((Y13=Y5),Z5,IF((Y13=Y6),Z6,IF((Y13=Y7),Z7,IF((Y13=Y8),Z8,0))))))</f>
        <v>4</v>
      </c>
      <c r="AB13">
        <v>21</v>
      </c>
      <c r="AC13" s="50">
        <f>IF((AB13=AB3),AC3,IF((AB13=AB4),AC4,IF((AB13=AB5),AC5,IF((AB13=AB6),AC6,IF((AB13=AB7),AC7,IF((AB13=AB8),AC8,0))))))</f>
        <v>5</v>
      </c>
    </row>
    <row r="14" spans="7:29" x14ac:dyDescent="0.2">
      <c r="G14">
        <v>23</v>
      </c>
      <c r="H14" s="27">
        <f>IF((G14=G3),H3,IF((G14=G4),H4,IF((G14=G5),H5,IF((G14=G6),H6,IF((G14=G7),H7,IF((G14=G8),H8,0))))))</f>
        <v>2</v>
      </c>
      <c r="J14">
        <v>23</v>
      </c>
      <c r="K14" s="35">
        <f>IF((J14=J3),K3,IF((J14=J4),K4,IF((J14=J5),K5,IF((J14=J6),K6,IF((J14=J7),K7,IF((J14=J8),K8,0))))))</f>
        <v>2</v>
      </c>
      <c r="M14">
        <v>23</v>
      </c>
      <c r="N14" s="41">
        <f>IF((M14=M3),N3,IF((M14=M4),N4,IF((M14=M5),N5,IF((M14=M6),N6,IF((M14=M7),N7,IF((M14=M8),N8,0))))))</f>
        <v>0</v>
      </c>
      <c r="P14">
        <v>23</v>
      </c>
      <c r="Q14" s="44">
        <f>IF((P14=P3),Q3,IF((P14=P4),Q4,IF((P14=P5),Q5,IF((P14=P6),Q6,IF((P14=P7),Q7,IF((P14=P8),Q8,0))))))</f>
        <v>4</v>
      </c>
      <c r="S14">
        <v>23</v>
      </c>
      <c r="T14" s="50">
        <f>IF((S14=S3),T3,IF((S14=S4),T4,IF((S14=S5),T5,IF((S14=S6),T6,IF((S14=S7),T7,IF((S14=S8),T8,0))))))</f>
        <v>0</v>
      </c>
      <c r="V14">
        <v>23</v>
      </c>
      <c r="W14" s="41">
        <f>IF((V14=V3),W3,IF((V14=V4),W4,IF((V14=V5),W5,IF((V14=V6),W6,IF((V14=V7),W7,IF((V14=V8),W8,0))))))</f>
        <v>0</v>
      </c>
      <c r="Y14">
        <v>23</v>
      </c>
      <c r="Z14" s="44">
        <f>IF((Y14=Y3),Z3,IF((Y14=Y4),Z4,IF((Y14=Y5),Z5,IF((Y14=Y6),Z6,IF((Y14=Y7),Z7,IF((Y14=Y8),Z8,0))))))</f>
        <v>0</v>
      </c>
      <c r="AB14">
        <v>23</v>
      </c>
      <c r="AC14" s="50">
        <f>IF((AB14=AB3),AC3,IF((AB14=AB4),AC4,IF((AB14=AB5),AC5,IF((AB14=AB6),AC6,IF((AB14=AB7),AC7,IF((AB14=AB8),AC8,0))))))</f>
        <v>0</v>
      </c>
    </row>
    <row r="15" spans="7:29" x14ac:dyDescent="0.2">
      <c r="G15">
        <v>24</v>
      </c>
      <c r="H15" s="27">
        <f>IF((G15=G3),H3,IF((G15=G4),H4,IF((G15=G5),H5,IF((G15=G6),H6,IF((G15=G7),H7,IF((G15=G8),H8,0))))))</f>
        <v>0</v>
      </c>
      <c r="J15">
        <v>24</v>
      </c>
      <c r="K15" s="35">
        <f>IF((J15=J3),K3,IF((J15=J4),K4,IF((J15=J5),K5,IF((J15=J6),K6,IF((J15=J7),K7,IF((J15=J8),K8,0))))))</f>
        <v>0</v>
      </c>
      <c r="M15">
        <v>24</v>
      </c>
      <c r="N15" s="41">
        <f>IF((M15=M3),N3,IF((M15=M4),N4,IF((M15=M5),N5,IF((M15=M6),N6,IF((M15=M7),N7,IF((M15=M8),N8,0))))))</f>
        <v>5</v>
      </c>
      <c r="P15">
        <v>24</v>
      </c>
      <c r="Q15" s="44">
        <f>IF((P15=P3),Q3,IF((P15=P4),Q4,IF((P15=P5),Q5,IF((P15=P6),Q6,IF((P15=P7),Q7,IF((P15=P8),Q8,0))))))</f>
        <v>0</v>
      </c>
      <c r="S15">
        <v>24</v>
      </c>
      <c r="T15" s="50">
        <f>IF((S15=S3),T3,IF((S15=S4),T4,IF((S15=S5),T5,IF((S15=S6),T6,IF((S15=S7),T7,IF((S15=S8),T8,0))))))</f>
        <v>0</v>
      </c>
      <c r="V15">
        <v>24</v>
      </c>
      <c r="W15" s="41">
        <f>IF((V15=V3),W3,IF((V15=V4),W4,IF((V15=V5),W5,IF((V15=V6),W6,IF((V15=V7),W7,IF((V15=V8),W8,0))))))</f>
        <v>0</v>
      </c>
      <c r="Y15">
        <v>24</v>
      </c>
      <c r="Z15" s="44">
        <f>IF((Y15=Y3),Z3,IF((Y15=Y4),Z4,IF((Y15=Y5),Z5,IF((Y15=Y6),Z6,IF((Y15=Y7),Z7,IF((Y15=Y8),Z8,0))))))</f>
        <v>6</v>
      </c>
      <c r="AB15">
        <v>24</v>
      </c>
      <c r="AC15" s="50">
        <f>IF((AB15=AB3),AC3,IF((AB15=AB4),AC4,IF((AB15=AB5),AC5,IF((AB15=AB6),AC6,IF((AB15=AB7),AC7,IF((AB15=AB8),AC8,0))))))</f>
        <v>0</v>
      </c>
    </row>
    <row r="16" spans="7:29" x14ac:dyDescent="0.2">
      <c r="G16">
        <v>31</v>
      </c>
      <c r="H16" s="27">
        <f>IF((G16=G3),H3,IF((G16=G4),H4,IF((G16=G5),H5,IF((G16=G6),H6,IF((G16=G7),H7,IF((G16=G8),H8,0))))))</f>
        <v>0</v>
      </c>
      <c r="J16">
        <v>31</v>
      </c>
      <c r="K16" s="35">
        <f>IF((J16=J3),K3,IF((J16=J4),K4,IF((J16=J5),K5,IF((J16=J6),K6,IF((J16=J7),K7,IF((J16=J8),K8,0))))))</f>
        <v>0</v>
      </c>
      <c r="M16">
        <v>31</v>
      </c>
      <c r="N16" s="41">
        <f>IF((M16=M3),N3,IF((M16=M4),N4,IF((M16=M5),N5,IF((M16=M6),N6,IF((M16=M7),N7,IF((M16=M8),N8,0))))))</f>
        <v>7</v>
      </c>
      <c r="P16">
        <v>31</v>
      </c>
      <c r="Q16" s="44">
        <f>IF((P16=P3),Q3,IF((P16=P4),Q4,IF((P16=P5),Q5,IF((P16=P6),Q6,IF((P16=P7),Q7,IF((P16=P8),Q8,0))))))</f>
        <v>2</v>
      </c>
      <c r="S16">
        <v>31</v>
      </c>
      <c r="T16" s="50">
        <f>IF((S16=S3),T3,IF((S16=S4),T4,IF((S16=S5),T5,IF((S16=S6),T6,IF((S16=S7),T7,IF((S16=S8),T8,0))))))</f>
        <v>5.9999999999999929</v>
      </c>
      <c r="V16">
        <v>31</v>
      </c>
      <c r="W16" s="41">
        <f>IF((V16=V3),W3,IF((V16=V4),W4,IF((V16=V5),W5,IF((V16=V6),W6,IF((V16=V7),W7,IF((V16=V8),W8,0))))))</f>
        <v>0</v>
      </c>
      <c r="Y16">
        <v>31</v>
      </c>
      <c r="Z16" s="44">
        <f>IF((Y16=Y3),Z3,IF((Y16=Y4),Z4,IF((Y16=Y5),Z5,IF((Y16=Y6),Z6,IF((Y16=Y7),Z7,IF((Y16=Y8),Z8,0))))))</f>
        <v>7.0000000000000071</v>
      </c>
      <c r="AB16">
        <v>31</v>
      </c>
      <c r="AC16" s="50">
        <f>IF((AB16=AB3),AC3,IF((AB16=AB4),AC4,IF((AB16=AB5),AC5,IF((AB16=AB6),AC6,IF((AB16=AB7),AC7,IF((AB16=AB8),AC8,0))))))</f>
        <v>12.000000000000028</v>
      </c>
    </row>
    <row r="17" spans="6:29" x14ac:dyDescent="0.2">
      <c r="G17">
        <v>32</v>
      </c>
      <c r="H17" s="27">
        <f>IF((G17=G3),H3,IF((G17=G4),H4,IF((G17=G5),H5,IF((G17=G6),H6,IF((G17=G7),H7,IF((G17=G8),H8,0))))))</f>
        <v>0</v>
      </c>
      <c r="J17">
        <v>32</v>
      </c>
      <c r="K17" s="35">
        <f>IF((J17=J3),K3,IF((J17=J4),K4,IF((J17=J5),K5,IF((J17=J6),K6,IF((J17=J7),K7,IF((J17=J8),K8,0))))))</f>
        <v>0</v>
      </c>
      <c r="M17">
        <v>32</v>
      </c>
      <c r="N17" s="41">
        <f>IF((M17=M3),N3,IF((M17=M4),N4,IF((M17=M5),N5,IF((M17=M6),N6,IF((M17=M7),N7,IF((M17=M8),N8,0))))))</f>
        <v>5</v>
      </c>
      <c r="P17">
        <v>32</v>
      </c>
      <c r="Q17" s="44">
        <f>IF((P17=P3),Q3,IF((P17=P4),Q4,IF((P17=P5),Q5,IF((P17=P6),Q6,IF((P17=P7),Q7,IF((P17=P8),Q8,0))))))</f>
        <v>0</v>
      </c>
      <c r="S17">
        <v>32</v>
      </c>
      <c r="T17" s="50">
        <f>IF((S17=S3),T3,IF((S17=S4),T4,IF((S17=S5),T5,IF((S17=S6),T6,IF((S17=S7),T7,IF((S17=S8),T8,0))))))</f>
        <v>3.9999999999999929</v>
      </c>
      <c r="V17">
        <v>32</v>
      </c>
      <c r="W17" s="41">
        <f>IF((V17=V3),W3,IF((V17=V4),W4,IF((V17=V5),W5,IF((V17=V6),W6,IF((V17=V7),W7,IF((V17=V8),W8,0))))))</f>
        <v>4</v>
      </c>
      <c r="Y17">
        <v>32</v>
      </c>
      <c r="Z17" s="44">
        <f>IF((Y17=Y3),Z3,IF((Y17=Y4),Z4,IF((Y17=Y5),Z5,IF((Y17=Y6),Z6,IF((Y17=Y7),Z7,IF((Y17=Y8),Z8,0))))))</f>
        <v>3.0000000000000071</v>
      </c>
      <c r="AB17">
        <v>32</v>
      </c>
      <c r="AC17" s="50">
        <f>IF((AB17=AB3),AC3,IF((AB17=AB4),AC4,IF((AB17=AB5),AC5,IF((AB17=AB6),AC6,IF((AB17=AB7),AC7,IF((AB17=AB8),AC8,0))))))</f>
        <v>7.0000000000000284</v>
      </c>
    </row>
    <row r="18" spans="6:29" x14ac:dyDescent="0.2">
      <c r="G18">
        <v>34</v>
      </c>
      <c r="H18" s="27">
        <f>IF((G18=G3),H3,IF((G18=G4),H4,IF((G18=G5),H5,IF((G18=G6),H6,IF((G18=G7),H7,IF((G18=G8),H8,0))))))</f>
        <v>0</v>
      </c>
      <c r="J18">
        <v>34</v>
      </c>
      <c r="K18" s="35">
        <f>IF((J18=J3),K3,IF((J18=J4),K4,IF((J18=J5),K5,IF((J18=J6),K6,IF((J18=J7),K7,IF((J18=J8),K8,0))))))</f>
        <v>0</v>
      </c>
      <c r="M18">
        <v>34</v>
      </c>
      <c r="N18" s="41">
        <f>IF((M18=M3),N3,IF((M18=M4),N4,IF((M18=M5),N5,IF((M18=M6),N6,IF((M18=M7),N7,IF((M18=M8),N8,0))))))</f>
        <v>10</v>
      </c>
      <c r="P18">
        <v>34</v>
      </c>
      <c r="Q18" s="44">
        <f>IF((P18=P3),Q3,IF((P18=P4),Q4,IF((P18=P5),Q5,IF((P18=P6),Q6,IF((P18=P7),Q7,IF((P18=P8),Q8,0))))))</f>
        <v>0</v>
      </c>
      <c r="S18">
        <v>34</v>
      </c>
      <c r="T18" s="50">
        <f>IF((S18=S3),T3,IF((S18=S4),T4,IF((S18=S5),T5,IF((S18=S6),T6,IF((S18=S7),T7,IF((S18=S8),T8,0))))))</f>
        <v>1.9999999999999929</v>
      </c>
      <c r="V18">
        <v>34</v>
      </c>
      <c r="W18" s="41">
        <f>IF((V18=V3),W3,IF((V18=V4),W4,IF((V18=V5),W5,IF((V18=V6),W6,IF((V18=V7),W7,IF((V18=V8),W8,0))))))</f>
        <v>0</v>
      </c>
      <c r="Y18">
        <v>34</v>
      </c>
      <c r="Z18" s="44">
        <f>IF((Y18=Y3),Z3,IF((Y18=Y4),Z4,IF((Y18=Y5),Z5,IF((Y18=Y6),Z6,IF((Y18=Y7),Z7,IF((Y18=Y8),Z8,0))))))</f>
        <v>9.0000000000000071</v>
      </c>
      <c r="AB18">
        <v>34</v>
      </c>
      <c r="AC18" s="50">
        <f>IF((AB18=AB3),AC3,IF((AB18=AB4),AC4,IF((AB18=AB5),AC5,IF((AB18=AB6),AC6,IF((AB18=AB7),AC7,IF((AB18=AB8),AC8,0))))))</f>
        <v>2.0000000000000284</v>
      </c>
    </row>
    <row r="19" spans="6:29" x14ac:dyDescent="0.2">
      <c r="G19">
        <v>41</v>
      </c>
      <c r="H19" s="27">
        <f>IF((G19=G3),H3,IF((G19=G4),H4,IF((G19=G5),H5,IF((G19=G6),H6,IF((G19=G7),H7,IF((G19=G8),H8,0))))))</f>
        <v>3.9999999999999858</v>
      </c>
      <c r="J19">
        <v>41</v>
      </c>
      <c r="K19" s="35">
        <f>IF((J19=J3),K3,IF((J19=J4),K4,IF((J19=J5),K5,IF((J19=J6),K6,IF((J19=J7),K7,IF((J19=J8),K8,0))))))</f>
        <v>5</v>
      </c>
      <c r="M19">
        <v>41</v>
      </c>
      <c r="N19" s="41">
        <f>IF((M19=M3),N3,IF((M19=M4),N4,IF((M19=M5),N5,IF((M19=M6),N6,IF((M19=M7),N7,IF((M19=M8),N8,0))))))</f>
        <v>0</v>
      </c>
      <c r="P19">
        <v>41</v>
      </c>
      <c r="Q19" s="44">
        <f>IF((P19=P3),Q3,IF((P19=P4),Q4,IF((P19=P5),Q5,IF((P19=P6),Q6,IF((P19=P7),Q7,IF((P19=P8),Q8,0))))))</f>
        <v>11</v>
      </c>
      <c r="S19">
        <v>41</v>
      </c>
      <c r="T19" s="50">
        <f>IF((S19=S3),T3,IF((S19=S4),T4,IF((S19=S5),T5,IF((S19=S6),T6,IF((S19=S7),T7,IF((S19=S8),T8,0))))))</f>
        <v>4</v>
      </c>
      <c r="V19">
        <v>41</v>
      </c>
      <c r="W19" s="41">
        <f>IF((V19=V3),W3,IF((V19=V4),W4,IF((V19=V5),W5,IF((V19=V6),W6,IF((V19=V7),W7,IF((V19=V8),W8,0))))))</f>
        <v>3.9999999999999858</v>
      </c>
      <c r="Y19">
        <v>41</v>
      </c>
      <c r="Z19" s="44">
        <f>IF((Y19=Y3),Z3,IF((Y19=Y4),Z4,IF((Y19=Y5),Z5,IF((Y19=Y6),Z6,IF((Y19=Y7),Z7,IF((Y19=Y8),Z8,0))))))</f>
        <v>0</v>
      </c>
      <c r="AB19">
        <v>41</v>
      </c>
      <c r="AC19" s="50">
        <f>IF((AB19=AB3),AC3,IF((AB19=AB4),AC4,IF((AB19=AB5),AC5,IF((AB19=AB6),AC6,IF((AB19=AB7),AC7,IF((AB19=AB8),AC8,0))))))</f>
        <v>10</v>
      </c>
    </row>
    <row r="20" spans="6:29" x14ac:dyDescent="0.2">
      <c r="G20">
        <v>42</v>
      </c>
      <c r="H20" s="27">
        <f>IF((G20=G3),H3,IF((G20=G4),H4,IF((G20=G5),H5,IF((G20=G6),H6,IF((G20=G7),H7,IF((G20=G8),H8,0))))))</f>
        <v>7.9999999999999858</v>
      </c>
      <c r="J20">
        <v>42</v>
      </c>
      <c r="K20" s="35">
        <f>IF((J20=J3),K3,IF((J20=J4),K4,IF((J20=J5),K5,IF((J20=J6),K6,IF((J20=J7),K7,IF((J20=J8),K8,0))))))</f>
        <v>7</v>
      </c>
      <c r="M20">
        <v>42</v>
      </c>
      <c r="N20" s="41">
        <f>IF((M20=M3),N3,IF((M20=M4),N4,IF((M20=M5),N5,IF((M20=M6),N6,IF((M20=M7),N7,IF((M20=M8),N8,0))))))</f>
        <v>0</v>
      </c>
      <c r="P20">
        <v>42</v>
      </c>
      <c r="Q20" s="44">
        <f>IF((P20=P3),Q3,IF((P20=P4),Q4,IF((P20=P5),Q5,IF((P20=P6),Q6,IF((P20=P7),Q7,IF((P20=P8),Q8,0))))))</f>
        <v>5</v>
      </c>
      <c r="S20">
        <v>42</v>
      </c>
      <c r="T20" s="50">
        <f>IF((S20=S3),T3,IF((S20=S4),T4,IF((S20=S5),T5,IF((S20=S6),T6,IF((S20=S7),T7,IF((S20=S8),T8,0))))))</f>
        <v>2</v>
      </c>
      <c r="V20">
        <v>42</v>
      </c>
      <c r="W20" s="41">
        <f>IF((V20=V3),W3,IF((V20=V4),W4,IF((V20=V5),W5,IF((V20=V6),W6,IF((V20=V7),W7,IF((V20=V8),W8,0))))))</f>
        <v>9.9999999999999858</v>
      </c>
      <c r="Y20">
        <v>42</v>
      </c>
      <c r="Z20" s="44">
        <f>IF((Y20=Y3),Z3,IF((Y20=Y4),Z4,IF((Y20=Y5),Z5,IF((Y20=Y6),Z6,IF((Y20=Y7),Z7,IF((Y20=Y8),Z8,0))))))</f>
        <v>0</v>
      </c>
      <c r="AB20">
        <v>42</v>
      </c>
      <c r="AC20" s="50">
        <f>IF((AB20=AB3),AC3,IF((AB20=AB4),AC4,IF((AB20=AB5),AC5,IF((AB20=AB6),AC6,IF((AB20=AB7),AC7,IF((AB20=AB8),AC8,0))))))</f>
        <v>5</v>
      </c>
    </row>
    <row r="21" spans="6:29" x14ac:dyDescent="0.2">
      <c r="G21">
        <v>43</v>
      </c>
      <c r="H21" s="27">
        <f>IF((G21=G3),H3,IF((G21=G4),H4,IF((G21=G5),H5,IF((G21=G6),H6,IF((G21=G7),H7,IF((G21=G8),H8,0))))))</f>
        <v>9.9999999999999858</v>
      </c>
      <c r="J21">
        <v>43</v>
      </c>
      <c r="K21" s="35">
        <f>IF((J21=J3),K3,IF((J21=J4),K4,IF((J21=J5),K5,IF((J21=J6),K6,IF((J21=J7),K7,IF((J21=J8),K8,0))))))</f>
        <v>9</v>
      </c>
      <c r="M21">
        <v>43</v>
      </c>
      <c r="N21" s="41">
        <f>IF((M21=M3),N3,IF((M21=M4),N4,IF((M21=M5),N5,IF((M21=M6),N6,IF((M21=M7),N7,IF((M21=M8),N8,0))))))</f>
        <v>0</v>
      </c>
      <c r="P21">
        <v>43</v>
      </c>
      <c r="Q21" s="44">
        <f>IF((P21=P3),Q3,IF((P21=P4),Q4,IF((P21=P5),Q5,IF((P21=P6),Q6,IF((P21=P7),Q7,IF((P21=P8),Q8,0))))))</f>
        <v>9</v>
      </c>
      <c r="S21">
        <v>43</v>
      </c>
      <c r="T21" s="50">
        <f>IF((S21=S3),T3,IF((S21=S4),T4,IF((S21=S5),T5,IF((S21=S6),T6,IF((S21=S7),T7,IF((S21=S8),T8,0))))))</f>
        <v>0</v>
      </c>
      <c r="V21">
        <v>43</v>
      </c>
      <c r="W21" s="41">
        <f>IF((V21=V3),W3,IF((V21=V4),W4,IF((V21=V5),W5,IF((V21=V6),W6,IF((V21=V7),W7,IF((V21=V8),W8,0))))))</f>
        <v>5.9999999999999858</v>
      </c>
      <c r="Y21">
        <v>43</v>
      </c>
      <c r="Z21" s="44">
        <f>IF((Y21=Y3),Z3,IF((Y21=Y4),Z4,IF((Y21=Y5),Z5,IF((Y21=Y6),Z6,IF((Y21=Y7),Z7,IF((Y21=Y8),Z8,0))))))</f>
        <v>0</v>
      </c>
      <c r="AB21">
        <v>43</v>
      </c>
      <c r="AC21" s="50">
        <f>IF((AB21=AB3),AC3,IF((AB21=AB4),AC4,IF((AB21=AB5),AC5,IF((AB21=AB6),AC6,IF((AB21=AB7),AC7,IF((AB21=AB8),AC8,0))))))</f>
        <v>0</v>
      </c>
    </row>
    <row r="23" spans="6:29" x14ac:dyDescent="0.2">
      <c r="F23" s="24" t="s">
        <v>8</v>
      </c>
      <c r="G23">
        <v>1234</v>
      </c>
      <c r="H23" s="27">
        <f>(50-SUM(H10:H12,H14,H15,H18))</f>
        <v>38</v>
      </c>
      <c r="I23" s="30" t="s">
        <v>8</v>
      </c>
      <c r="J23">
        <v>1234</v>
      </c>
      <c r="K23" s="35">
        <f>(50-SUM(K10:K12,K14,K15,K18))</f>
        <v>42</v>
      </c>
      <c r="L23" s="37" t="s">
        <v>8</v>
      </c>
      <c r="M23">
        <v>1234</v>
      </c>
      <c r="N23" s="41">
        <f>(50-SUM(N10:N12,N14,N15,N18))</f>
        <v>32</v>
      </c>
      <c r="O23" s="9" t="s">
        <v>8</v>
      </c>
      <c r="P23">
        <v>1234</v>
      </c>
      <c r="Q23" s="44">
        <f>(50-SUM(Q10:Q12,Q14,Q15,Q18))</f>
        <v>46</v>
      </c>
      <c r="R23" s="45" t="s">
        <v>8</v>
      </c>
      <c r="S23">
        <v>1234</v>
      </c>
      <c r="T23" s="50">
        <f>(50-SUM(T10:T12,T14,T15,T18))</f>
        <v>48.000000000000007</v>
      </c>
      <c r="U23" s="37" t="s">
        <v>8</v>
      </c>
      <c r="V23">
        <v>1234</v>
      </c>
      <c r="W23" s="41">
        <f>(50-SUM(W10:W12,W14,W15,W18))</f>
        <v>42</v>
      </c>
      <c r="X23" s="9" t="s">
        <v>8</v>
      </c>
      <c r="Y23">
        <v>1234</v>
      </c>
      <c r="Z23" s="44">
        <f>(50-SUM(Z10:Z12,Z14,Z15,Z18))</f>
        <v>32.999999999999993</v>
      </c>
      <c r="AA23" s="45" t="s">
        <v>8</v>
      </c>
      <c r="AB23">
        <v>1234</v>
      </c>
      <c r="AC23" s="50">
        <f>(50-SUM(AC10:AC12,AC14,AC15,AC18))</f>
        <v>47.999999999999972</v>
      </c>
    </row>
    <row r="24" spans="6:29" x14ac:dyDescent="0.2">
      <c r="F24" s="24" t="s">
        <v>9</v>
      </c>
      <c r="G24">
        <v>1243</v>
      </c>
      <c r="H24" s="27">
        <f>((H23-H21)+H18)</f>
        <v>28.000000000000014</v>
      </c>
      <c r="I24" s="30" t="s">
        <v>9</v>
      </c>
      <c r="J24">
        <v>1243</v>
      </c>
      <c r="K24" s="35">
        <f>((K23-K21)+K18)</f>
        <v>33</v>
      </c>
      <c r="L24" s="37" t="s">
        <v>9</v>
      </c>
      <c r="M24">
        <v>1243</v>
      </c>
      <c r="N24" s="41">
        <f>((N23-N21)+N18)</f>
        <v>42</v>
      </c>
      <c r="O24" s="9" t="s">
        <v>9</v>
      </c>
      <c r="P24">
        <v>1243</v>
      </c>
      <c r="Q24" s="44">
        <f>((Q23-Q21)+Q18)</f>
        <v>37</v>
      </c>
      <c r="R24" s="45" t="s">
        <v>9</v>
      </c>
      <c r="S24">
        <v>1243</v>
      </c>
      <c r="T24" s="50">
        <f>((T23-T21)+T18)</f>
        <v>50</v>
      </c>
      <c r="U24" s="37" t="s">
        <v>9</v>
      </c>
      <c r="V24">
        <v>1243</v>
      </c>
      <c r="W24" s="41">
        <f>((W23-W21)+W18)</f>
        <v>36.000000000000014</v>
      </c>
      <c r="X24" s="9" t="s">
        <v>9</v>
      </c>
      <c r="Y24">
        <v>1243</v>
      </c>
      <c r="Z24" s="44">
        <f>((Z23-Z21)+Z18)</f>
        <v>42</v>
      </c>
      <c r="AA24" s="45" t="s">
        <v>9</v>
      </c>
      <c r="AB24">
        <v>1243</v>
      </c>
      <c r="AC24" s="50">
        <f>((AC23-AC21)+AC18)</f>
        <v>50</v>
      </c>
    </row>
    <row r="25" spans="6:29" x14ac:dyDescent="0.2">
      <c r="F25" s="24" t="s">
        <v>10</v>
      </c>
      <c r="G25">
        <v>1324</v>
      </c>
      <c r="H25" s="27">
        <f>((H23+H14)-H17)</f>
        <v>40</v>
      </c>
      <c r="I25" s="30" t="s">
        <v>10</v>
      </c>
      <c r="J25">
        <v>1324</v>
      </c>
      <c r="K25" s="35">
        <f>((K23+K14)-K17)</f>
        <v>44</v>
      </c>
      <c r="L25" s="37" t="s">
        <v>10</v>
      </c>
      <c r="M25">
        <v>1324</v>
      </c>
      <c r="N25" s="41">
        <f>((N23+N14)-N17)</f>
        <v>27</v>
      </c>
      <c r="O25" s="9" t="s">
        <v>10</v>
      </c>
      <c r="P25">
        <v>1324</v>
      </c>
      <c r="Q25" s="44">
        <f>((Q23+Q14)-Q17)</f>
        <v>50</v>
      </c>
      <c r="R25" s="45" t="s">
        <v>10</v>
      </c>
      <c r="S25">
        <v>1324</v>
      </c>
      <c r="T25" s="50">
        <f>((T23+T14)-T17)</f>
        <v>44.000000000000014</v>
      </c>
      <c r="U25" s="37" t="s">
        <v>10</v>
      </c>
      <c r="V25">
        <v>1324</v>
      </c>
      <c r="W25" s="41">
        <f>((W23+W14)-W17)</f>
        <v>38</v>
      </c>
      <c r="X25" s="9" t="s">
        <v>10</v>
      </c>
      <c r="Y25">
        <v>1324</v>
      </c>
      <c r="Z25" s="44">
        <f>((Z23+Z14)-Z17)</f>
        <v>29.999999999999986</v>
      </c>
      <c r="AA25" s="45" t="s">
        <v>10</v>
      </c>
      <c r="AB25">
        <v>1324</v>
      </c>
      <c r="AC25" s="50">
        <f>((AC23+AC14)-AC17)</f>
        <v>40.999999999999943</v>
      </c>
    </row>
    <row r="26" spans="6:29" x14ac:dyDescent="0.2">
      <c r="F26" s="24" t="s">
        <v>11</v>
      </c>
      <c r="G26">
        <v>1342</v>
      </c>
      <c r="H26" s="27">
        <f>((H25+H15)-H20)</f>
        <v>32.000000000000014</v>
      </c>
      <c r="I26" s="30" t="s">
        <v>11</v>
      </c>
      <c r="J26">
        <v>1342</v>
      </c>
      <c r="K26" s="35">
        <f>((K25+K15)-K20)</f>
        <v>37</v>
      </c>
      <c r="L26" s="37" t="s">
        <v>11</v>
      </c>
      <c r="M26">
        <v>1342</v>
      </c>
      <c r="N26" s="41">
        <f>((N25+N15)-N20)</f>
        <v>32</v>
      </c>
      <c r="O26" s="9" t="s">
        <v>11</v>
      </c>
      <c r="P26">
        <v>1342</v>
      </c>
      <c r="Q26" s="44">
        <f>((Q25+Q15)-Q20)</f>
        <v>45</v>
      </c>
      <c r="R26" s="45" t="s">
        <v>11</v>
      </c>
      <c r="S26">
        <v>1342</v>
      </c>
      <c r="T26" s="50">
        <f>((T25+T15)-T20)</f>
        <v>42.000000000000014</v>
      </c>
      <c r="U26" s="37" t="s">
        <v>11</v>
      </c>
      <c r="V26">
        <v>1342</v>
      </c>
      <c r="W26" s="41">
        <f>((W25+W15)-W20)</f>
        <v>28.000000000000014</v>
      </c>
      <c r="X26" s="9" t="s">
        <v>11</v>
      </c>
      <c r="Y26">
        <v>1342</v>
      </c>
      <c r="Z26" s="44">
        <f>((Z25+Z15)-Z20)</f>
        <v>35.999999999999986</v>
      </c>
      <c r="AA26" s="45" t="s">
        <v>11</v>
      </c>
      <c r="AB26">
        <v>1342</v>
      </c>
      <c r="AC26" s="50">
        <f>((AC25+AC15)-AC20)</f>
        <v>35.999999999999943</v>
      </c>
    </row>
    <row r="27" spans="6:29" x14ac:dyDescent="0.2">
      <c r="F27" s="24" t="s">
        <v>12</v>
      </c>
      <c r="G27">
        <v>1423</v>
      </c>
      <c r="H27" s="27">
        <f>((H24-H20)+H15)</f>
        <v>20.000000000000028</v>
      </c>
      <c r="I27" s="30" t="s">
        <v>12</v>
      </c>
      <c r="J27">
        <v>1423</v>
      </c>
      <c r="K27" s="35">
        <f>((K24-K20)+K15)</f>
        <v>26</v>
      </c>
      <c r="L27" s="37" t="s">
        <v>12</v>
      </c>
      <c r="M27">
        <v>1423</v>
      </c>
      <c r="N27" s="41">
        <f>((N24-N20)+N15)</f>
        <v>47</v>
      </c>
      <c r="O27" s="9" t="s">
        <v>12</v>
      </c>
      <c r="P27">
        <v>1423</v>
      </c>
      <c r="Q27" s="44">
        <f>((Q24-Q20)+Q15)</f>
        <v>32</v>
      </c>
      <c r="R27" s="45" t="s">
        <v>12</v>
      </c>
      <c r="S27">
        <v>1423</v>
      </c>
      <c r="T27" s="50">
        <f>((T24-T20)+T15)</f>
        <v>48</v>
      </c>
      <c r="U27" s="37" t="s">
        <v>12</v>
      </c>
      <c r="V27">
        <v>1423</v>
      </c>
      <c r="W27" s="41">
        <f>((W24-W20)+W15)</f>
        <v>26.000000000000028</v>
      </c>
      <c r="X27" s="9" t="s">
        <v>12</v>
      </c>
      <c r="Y27">
        <v>1423</v>
      </c>
      <c r="Z27" s="44">
        <f>((Z24-Z20)+Z15)</f>
        <v>48</v>
      </c>
      <c r="AA27" s="45" t="s">
        <v>12</v>
      </c>
      <c r="AB27">
        <v>1423</v>
      </c>
      <c r="AC27" s="50">
        <f>((AC24-AC20)+AC15)</f>
        <v>45</v>
      </c>
    </row>
    <row r="28" spans="6:29" x14ac:dyDescent="0.2">
      <c r="F28" s="24" t="s">
        <v>13</v>
      </c>
      <c r="G28">
        <v>1432</v>
      </c>
      <c r="H28" s="27">
        <f>((H27-H17)+H14)</f>
        <v>22.000000000000028</v>
      </c>
      <c r="I28" s="30" t="s">
        <v>13</v>
      </c>
      <c r="J28">
        <v>1432</v>
      </c>
      <c r="K28" s="35">
        <f>((K27-K17)+K14)</f>
        <v>28</v>
      </c>
      <c r="L28" s="37" t="s">
        <v>13</v>
      </c>
      <c r="M28">
        <v>1432</v>
      </c>
      <c r="N28" s="41">
        <f>((N27-N17)+N14)</f>
        <v>42</v>
      </c>
      <c r="O28" s="9" t="s">
        <v>13</v>
      </c>
      <c r="P28">
        <v>1432</v>
      </c>
      <c r="Q28" s="44">
        <f>((Q27-Q17)+Q14)</f>
        <v>36</v>
      </c>
      <c r="R28" s="45" t="s">
        <v>13</v>
      </c>
      <c r="S28">
        <v>1432</v>
      </c>
      <c r="T28" s="50">
        <f>((T27-T17)+T14)</f>
        <v>44.000000000000007</v>
      </c>
      <c r="U28" s="37" t="s">
        <v>13</v>
      </c>
      <c r="V28">
        <v>1432</v>
      </c>
      <c r="W28" s="41">
        <f>((W27-W17)+W14)</f>
        <v>22.000000000000028</v>
      </c>
      <c r="X28" s="9" t="s">
        <v>13</v>
      </c>
      <c r="Y28">
        <v>1432</v>
      </c>
      <c r="Z28" s="44">
        <f>((Z27-Z17)+Z14)</f>
        <v>44.999999999999993</v>
      </c>
      <c r="AA28" s="45" t="s">
        <v>13</v>
      </c>
      <c r="AB28">
        <v>1432</v>
      </c>
      <c r="AC28" s="50">
        <f>((AC27-AC17)+AC14)</f>
        <v>37.999999999999972</v>
      </c>
    </row>
    <row r="29" spans="6:29" x14ac:dyDescent="0.2">
      <c r="G29">
        <v>2000</v>
      </c>
      <c r="J29">
        <v>2000</v>
      </c>
      <c r="M29">
        <v>2000</v>
      </c>
      <c r="P29">
        <v>2000</v>
      </c>
      <c r="S29">
        <v>2000</v>
      </c>
      <c r="V29">
        <v>2000</v>
      </c>
      <c r="Y29">
        <v>2000</v>
      </c>
      <c r="AB29">
        <v>2000</v>
      </c>
    </row>
    <row r="30" spans="6:29" x14ac:dyDescent="0.2">
      <c r="F30" s="24" t="s">
        <v>14</v>
      </c>
      <c r="G30">
        <v>2134</v>
      </c>
      <c r="H30" s="27">
        <f>((H23+H10)-H13)</f>
        <v>42</v>
      </c>
      <c r="I30" s="30" t="s">
        <v>14</v>
      </c>
      <c r="J30">
        <v>2134</v>
      </c>
      <c r="K30" s="35">
        <f>((K23+K10)-K13)</f>
        <v>44</v>
      </c>
      <c r="L30" s="37" t="s">
        <v>14</v>
      </c>
      <c r="M30">
        <v>2134</v>
      </c>
      <c r="N30" s="41">
        <f>((N23+N10)-N13)</f>
        <v>30</v>
      </c>
      <c r="O30" s="9" t="s">
        <v>14</v>
      </c>
      <c r="P30">
        <v>2134</v>
      </c>
      <c r="Q30" s="44">
        <f>((Q23+Q10)-Q13)</f>
        <v>40</v>
      </c>
      <c r="R30" s="45" t="s">
        <v>14</v>
      </c>
      <c r="S30">
        <v>2134</v>
      </c>
      <c r="T30" s="50">
        <f>((T23+T10)-T13)</f>
        <v>46.000000000000007</v>
      </c>
      <c r="U30" s="37" t="s">
        <v>14</v>
      </c>
      <c r="V30">
        <v>2134</v>
      </c>
      <c r="W30" s="41">
        <f>((W23+W10)-W13)</f>
        <v>48</v>
      </c>
      <c r="X30" s="9" t="s">
        <v>14</v>
      </c>
      <c r="Y30">
        <v>2134</v>
      </c>
      <c r="Z30" s="44">
        <f>((Z23+Z10)-Z13)</f>
        <v>28.999999999999993</v>
      </c>
      <c r="AA30" s="45" t="s">
        <v>14</v>
      </c>
      <c r="AB30">
        <v>2134</v>
      </c>
      <c r="AC30" s="50">
        <f>((AC23+AC10)-AC13)</f>
        <v>42.999999999999972</v>
      </c>
    </row>
    <row r="31" spans="6:29" x14ac:dyDescent="0.2">
      <c r="F31" s="24" t="s">
        <v>15</v>
      </c>
      <c r="G31">
        <v>2143</v>
      </c>
      <c r="H31" s="27">
        <f>((H30+H18)-H21)</f>
        <v>32.000000000000014</v>
      </c>
      <c r="I31" s="30" t="s">
        <v>15</v>
      </c>
      <c r="J31">
        <v>2143</v>
      </c>
      <c r="K31" s="35">
        <f>((K30+K18)-K21)</f>
        <v>35</v>
      </c>
      <c r="L31" s="37" t="s">
        <v>15</v>
      </c>
      <c r="M31">
        <v>2143</v>
      </c>
      <c r="N31" s="41">
        <f>((N30+N18)-N21)</f>
        <v>40</v>
      </c>
      <c r="O31" s="9" t="s">
        <v>15</v>
      </c>
      <c r="P31">
        <v>2143</v>
      </c>
      <c r="Q31" s="44">
        <f>((Q30+Q18)-Q21)</f>
        <v>31</v>
      </c>
      <c r="R31" s="45" t="s">
        <v>15</v>
      </c>
      <c r="S31">
        <v>2143</v>
      </c>
      <c r="T31" s="50">
        <f>((T30+T18)-T21)</f>
        <v>48</v>
      </c>
      <c r="U31" s="37" t="s">
        <v>15</v>
      </c>
      <c r="V31">
        <v>2143</v>
      </c>
      <c r="W31" s="41">
        <f>((W30+W18)-W21)</f>
        <v>42.000000000000014</v>
      </c>
      <c r="X31" s="9" t="s">
        <v>15</v>
      </c>
      <c r="Y31">
        <v>2143</v>
      </c>
      <c r="Z31" s="44">
        <f>((Z30+Z18)-Z21)</f>
        <v>38</v>
      </c>
      <c r="AA31" s="45" t="s">
        <v>15</v>
      </c>
      <c r="AB31">
        <v>2143</v>
      </c>
      <c r="AC31" s="50">
        <f>((AC30+AC18)-AC21)</f>
        <v>45</v>
      </c>
    </row>
    <row r="32" spans="6:29" x14ac:dyDescent="0.2">
      <c r="F32" s="24" t="s">
        <v>16</v>
      </c>
      <c r="G32">
        <v>2314</v>
      </c>
      <c r="H32" s="27">
        <f>((H30+H11)-H16)</f>
        <v>48</v>
      </c>
      <c r="I32" s="30" t="s">
        <v>16</v>
      </c>
      <c r="J32">
        <v>2314</v>
      </c>
      <c r="K32" s="35">
        <f>((K30+K11)-K16)</f>
        <v>48</v>
      </c>
      <c r="L32" s="37" t="s">
        <v>16</v>
      </c>
      <c r="M32">
        <v>2314</v>
      </c>
      <c r="N32" s="41">
        <f>((N30+N11)-N16)</f>
        <v>23</v>
      </c>
      <c r="O32" s="9" t="s">
        <v>16</v>
      </c>
      <c r="P32">
        <v>2314</v>
      </c>
      <c r="Q32" s="44">
        <f>((Q30+Q11)-Q16)</f>
        <v>38</v>
      </c>
      <c r="R32" s="45" t="s">
        <v>16</v>
      </c>
      <c r="S32">
        <v>2314</v>
      </c>
      <c r="T32" s="50">
        <f>((T30+T11)-T16)</f>
        <v>40.000000000000014</v>
      </c>
      <c r="U32" s="37" t="s">
        <v>16</v>
      </c>
      <c r="V32">
        <v>2314</v>
      </c>
      <c r="W32" s="41">
        <f>((W30+W11)-W16)</f>
        <v>50</v>
      </c>
      <c r="X32" s="9" t="s">
        <v>16</v>
      </c>
      <c r="Y32">
        <v>2314</v>
      </c>
      <c r="Z32" s="44">
        <f>((Z30+Z11)-Z16)</f>
        <v>21.999999999999986</v>
      </c>
      <c r="AA32" s="45" t="s">
        <v>16</v>
      </c>
      <c r="AB32">
        <v>2314</v>
      </c>
      <c r="AC32" s="50">
        <f>((AC30+AC11)-AC16)</f>
        <v>30.999999999999943</v>
      </c>
    </row>
    <row r="33" spans="6:29" x14ac:dyDescent="0.2">
      <c r="F33" s="24" t="s">
        <v>17</v>
      </c>
      <c r="G33">
        <v>2341</v>
      </c>
      <c r="H33" s="27">
        <f>((H32+H12)-H19)</f>
        <v>44.000000000000014</v>
      </c>
      <c r="I33" s="30" t="s">
        <v>17</v>
      </c>
      <c r="J33">
        <v>2341</v>
      </c>
      <c r="K33" s="35">
        <f>((K32+K12)-K19)</f>
        <v>43</v>
      </c>
      <c r="L33" s="37" t="s">
        <v>17</v>
      </c>
      <c r="M33">
        <v>2341</v>
      </c>
      <c r="N33" s="41">
        <f>((N32+N12)-N19)</f>
        <v>26</v>
      </c>
      <c r="O33" s="9" t="s">
        <v>17</v>
      </c>
      <c r="P33">
        <v>2341</v>
      </c>
      <c r="Q33" s="44">
        <f>((Q32+Q12)-Q19)</f>
        <v>27</v>
      </c>
      <c r="R33" s="45" t="s">
        <v>17</v>
      </c>
      <c r="S33">
        <v>2341</v>
      </c>
      <c r="T33" s="50">
        <f>((T32+T12)-T19)</f>
        <v>36.000000000000014</v>
      </c>
      <c r="U33" s="37" t="s">
        <v>17</v>
      </c>
      <c r="V33">
        <v>2341</v>
      </c>
      <c r="W33" s="41">
        <f>((W32+W12)-W19)</f>
        <v>46.000000000000014</v>
      </c>
      <c r="X33" s="9" t="s">
        <v>17</v>
      </c>
      <c r="Y33">
        <v>2341</v>
      </c>
      <c r="Z33" s="44">
        <f>((Z32+Z12)-Z19)</f>
        <v>23.999999999999986</v>
      </c>
      <c r="AA33" s="45" t="s">
        <v>17</v>
      </c>
      <c r="AB33">
        <v>2341</v>
      </c>
      <c r="AC33" s="50">
        <f>((AC32+AC12)-AC19)</f>
        <v>20.999999999999943</v>
      </c>
    </row>
    <row r="34" spans="6:29" x14ac:dyDescent="0.2">
      <c r="F34" s="24" t="s">
        <v>18</v>
      </c>
      <c r="G34">
        <v>2413</v>
      </c>
      <c r="H34" s="27">
        <f>((H31+H12)-H19)</f>
        <v>28.000000000000028</v>
      </c>
      <c r="I34" s="30" t="s">
        <v>18</v>
      </c>
      <c r="J34">
        <v>2413</v>
      </c>
      <c r="K34" s="35">
        <f>((K31+K12)-K19)</f>
        <v>30</v>
      </c>
      <c r="L34" s="37" t="s">
        <v>18</v>
      </c>
      <c r="M34">
        <v>2413</v>
      </c>
      <c r="N34" s="41">
        <f>((N31+N12)-N19)</f>
        <v>43</v>
      </c>
      <c r="O34" s="9" t="s">
        <v>18</v>
      </c>
      <c r="P34">
        <v>2413</v>
      </c>
      <c r="Q34" s="44">
        <f>((Q31+Q12)-Q19)</f>
        <v>20</v>
      </c>
      <c r="R34" s="45" t="s">
        <v>18</v>
      </c>
      <c r="S34">
        <v>2413</v>
      </c>
      <c r="T34" s="50">
        <f>((T31+T12)-T19)</f>
        <v>44</v>
      </c>
      <c r="U34" s="37" t="s">
        <v>18</v>
      </c>
      <c r="V34">
        <v>2413</v>
      </c>
      <c r="W34" s="41">
        <f>((W31+W12)-W19)</f>
        <v>38.000000000000028</v>
      </c>
      <c r="X34" s="9" t="s">
        <v>18</v>
      </c>
      <c r="Y34">
        <v>2413</v>
      </c>
      <c r="Z34" s="44">
        <f>((Z31+Z12)-Z19)</f>
        <v>40</v>
      </c>
      <c r="AA34" s="45" t="s">
        <v>18</v>
      </c>
      <c r="AB34">
        <v>2413</v>
      </c>
      <c r="AC34" s="50">
        <f>((AC31+AC12)-AC19)</f>
        <v>35</v>
      </c>
    </row>
    <row r="35" spans="6:29" x14ac:dyDescent="0.2">
      <c r="F35" s="24" t="s">
        <v>19</v>
      </c>
      <c r="G35">
        <v>2431</v>
      </c>
      <c r="H35" s="27">
        <f>((H34+H11)-H16)</f>
        <v>34.000000000000028</v>
      </c>
      <c r="I35" s="30" t="s">
        <v>19</v>
      </c>
      <c r="J35">
        <v>2431</v>
      </c>
      <c r="K35" s="35">
        <f>((K34+K11)-K16)</f>
        <v>34</v>
      </c>
      <c r="L35" s="37" t="s">
        <v>19</v>
      </c>
      <c r="M35">
        <v>2431</v>
      </c>
      <c r="N35" s="41">
        <f>((N34+N11)-N16)</f>
        <v>36</v>
      </c>
      <c r="O35" s="9" t="s">
        <v>19</v>
      </c>
      <c r="P35">
        <v>2431</v>
      </c>
      <c r="Q35" s="44">
        <f>((Q34+Q11)-Q16)</f>
        <v>18</v>
      </c>
      <c r="R35" s="45" t="s">
        <v>19</v>
      </c>
      <c r="S35">
        <v>2431</v>
      </c>
      <c r="T35" s="50">
        <f>((T34+T11)-T16)</f>
        <v>38.000000000000007</v>
      </c>
      <c r="U35" s="37" t="s">
        <v>19</v>
      </c>
      <c r="V35">
        <v>2431</v>
      </c>
      <c r="W35" s="41">
        <f>((W34+W11)-W16)</f>
        <v>40.000000000000028</v>
      </c>
      <c r="X35" s="9" t="s">
        <v>19</v>
      </c>
      <c r="Y35">
        <v>2431</v>
      </c>
      <c r="Z35" s="44">
        <f>((Z34+Z11)-Z16)</f>
        <v>32.999999999999993</v>
      </c>
      <c r="AA35" s="45" t="s">
        <v>19</v>
      </c>
      <c r="AB35">
        <v>2431</v>
      </c>
      <c r="AC35" s="50">
        <f>((AC34+AC11)-AC16)</f>
        <v>22.999999999999972</v>
      </c>
    </row>
    <row r="36" spans="6:29" x14ac:dyDescent="0.2">
      <c r="G36">
        <v>3000</v>
      </c>
      <c r="J36">
        <v>3000</v>
      </c>
      <c r="M36">
        <v>3000</v>
      </c>
      <c r="P36">
        <v>3000</v>
      </c>
      <c r="S36">
        <v>3000</v>
      </c>
      <c r="V36">
        <v>3000</v>
      </c>
      <c r="Y36">
        <v>3000</v>
      </c>
      <c r="AB36">
        <v>3000</v>
      </c>
    </row>
    <row r="37" spans="6:29" x14ac:dyDescent="0.2">
      <c r="F37" s="24" t="s">
        <v>20</v>
      </c>
      <c r="G37">
        <v>3124</v>
      </c>
      <c r="H37" s="27">
        <f>((H25+H11)-H16)</f>
        <v>46</v>
      </c>
      <c r="I37" s="30" t="s">
        <v>20</v>
      </c>
      <c r="J37">
        <v>3124</v>
      </c>
      <c r="K37" s="35">
        <f>((K25+K11)-K16)</f>
        <v>48</v>
      </c>
      <c r="L37" s="37" t="s">
        <v>20</v>
      </c>
      <c r="M37">
        <v>3124</v>
      </c>
      <c r="N37" s="41">
        <f>((N25+N11)-N16)</f>
        <v>20</v>
      </c>
      <c r="O37" s="9" t="s">
        <v>20</v>
      </c>
      <c r="P37">
        <v>3124</v>
      </c>
      <c r="Q37" s="44">
        <f>((Q25+Q11)-Q16)</f>
        <v>48</v>
      </c>
      <c r="R37" s="45" t="s">
        <v>20</v>
      </c>
      <c r="S37">
        <v>3124</v>
      </c>
      <c r="T37" s="50">
        <f>((T25+T11)-T16)</f>
        <v>38.000000000000021</v>
      </c>
      <c r="U37" s="37" t="s">
        <v>20</v>
      </c>
      <c r="V37">
        <v>3124</v>
      </c>
      <c r="W37" s="41">
        <f>((W25+W11)-W16)</f>
        <v>40</v>
      </c>
      <c r="X37" s="9" t="s">
        <v>20</v>
      </c>
      <c r="Y37">
        <v>3124</v>
      </c>
      <c r="Z37" s="44">
        <f>((Z25+Z11)-Z16)</f>
        <v>22.999999999999979</v>
      </c>
      <c r="AA37" s="45" t="s">
        <v>20</v>
      </c>
      <c r="AB37">
        <v>3124</v>
      </c>
      <c r="AC37" s="50">
        <f>((AC25+AC11)-AC16)</f>
        <v>28.999999999999915</v>
      </c>
    </row>
    <row r="38" spans="6:29" x14ac:dyDescent="0.2">
      <c r="F38" s="24" t="s">
        <v>21</v>
      </c>
      <c r="G38">
        <v>3142</v>
      </c>
      <c r="H38" s="27">
        <f>((H37+H15)-H20)</f>
        <v>38.000000000000014</v>
      </c>
      <c r="I38" s="30" t="s">
        <v>21</v>
      </c>
      <c r="J38">
        <v>3142</v>
      </c>
      <c r="K38" s="35">
        <f>((K37+K15)-K20)</f>
        <v>41</v>
      </c>
      <c r="L38" s="37" t="s">
        <v>21</v>
      </c>
      <c r="M38">
        <v>3142</v>
      </c>
      <c r="N38" s="41">
        <f>((N37+N15)-N20)</f>
        <v>25</v>
      </c>
      <c r="O38" s="9" t="s">
        <v>21</v>
      </c>
      <c r="P38">
        <v>3142</v>
      </c>
      <c r="Q38" s="44">
        <f>((Q37+Q15)-Q20)</f>
        <v>43</v>
      </c>
      <c r="R38" s="45" t="s">
        <v>21</v>
      </c>
      <c r="S38">
        <v>3142</v>
      </c>
      <c r="T38" s="50">
        <f>((T37+T15)-T20)</f>
        <v>36.000000000000021</v>
      </c>
      <c r="U38" s="37" t="s">
        <v>21</v>
      </c>
      <c r="V38">
        <v>3142</v>
      </c>
      <c r="W38" s="41">
        <f>((W37+W15)-W20)</f>
        <v>30.000000000000014</v>
      </c>
      <c r="X38" s="9" t="s">
        <v>21</v>
      </c>
      <c r="Y38">
        <v>3142</v>
      </c>
      <c r="Z38" s="44">
        <f>((Z37+Z15)-Z20)</f>
        <v>28.999999999999979</v>
      </c>
      <c r="AA38" s="45" t="s">
        <v>21</v>
      </c>
      <c r="AB38">
        <v>3142</v>
      </c>
      <c r="AC38" s="50">
        <f>((AC37+AC15)-AC20)</f>
        <v>23.999999999999915</v>
      </c>
    </row>
    <row r="39" spans="6:29" x14ac:dyDescent="0.2">
      <c r="F39" s="24" t="s">
        <v>22</v>
      </c>
      <c r="G39">
        <v>3214</v>
      </c>
      <c r="H39" s="27">
        <f>((H32+H14)-H17)</f>
        <v>50</v>
      </c>
      <c r="I39" s="30" t="s">
        <v>22</v>
      </c>
      <c r="J39">
        <v>3214</v>
      </c>
      <c r="K39" s="35">
        <f>((K32+K14)-K17)</f>
        <v>50</v>
      </c>
      <c r="L39" s="37" t="s">
        <v>22</v>
      </c>
      <c r="M39">
        <v>3214</v>
      </c>
      <c r="N39" s="41">
        <f>((N32+N14)-N17)</f>
        <v>18</v>
      </c>
      <c r="O39" s="9" t="s">
        <v>22</v>
      </c>
      <c r="P39">
        <v>3214</v>
      </c>
      <c r="Q39" s="44">
        <f>((Q32+Q14)-Q17)</f>
        <v>42</v>
      </c>
      <c r="R39" s="45" t="s">
        <v>22</v>
      </c>
      <c r="S39">
        <v>3214</v>
      </c>
      <c r="T39" s="50">
        <f>((T32+T14)-T17)</f>
        <v>36.000000000000021</v>
      </c>
      <c r="U39" s="37" t="s">
        <v>22</v>
      </c>
      <c r="V39">
        <v>3214</v>
      </c>
      <c r="W39" s="41">
        <f>((W32+W14)-W17)</f>
        <v>46</v>
      </c>
      <c r="X39" s="9" t="s">
        <v>22</v>
      </c>
      <c r="Y39">
        <v>3214</v>
      </c>
      <c r="Z39" s="44">
        <f>((Z32+Z14)-Z17)</f>
        <v>18.999999999999979</v>
      </c>
      <c r="AA39" s="45" t="s">
        <v>22</v>
      </c>
      <c r="AB39">
        <v>3214</v>
      </c>
      <c r="AC39" s="50">
        <f>((AC32+AC14)-AC17)</f>
        <v>23.999999999999915</v>
      </c>
    </row>
    <row r="40" spans="6:29" x14ac:dyDescent="0.2">
      <c r="F40" s="24" t="s">
        <v>23</v>
      </c>
      <c r="G40">
        <v>3241</v>
      </c>
      <c r="H40" s="27">
        <f>((H39+H12)-H19)</f>
        <v>46.000000000000014</v>
      </c>
      <c r="I40" s="30" t="s">
        <v>23</v>
      </c>
      <c r="J40">
        <v>3241</v>
      </c>
      <c r="K40" s="35">
        <f>((K39+K12)-K19)</f>
        <v>45</v>
      </c>
      <c r="L40" s="37" t="s">
        <v>23</v>
      </c>
      <c r="M40">
        <v>3241</v>
      </c>
      <c r="N40" s="41">
        <f>((N39+N12)-N19)</f>
        <v>21</v>
      </c>
      <c r="O40" s="9" t="s">
        <v>23</v>
      </c>
      <c r="P40">
        <v>3241</v>
      </c>
      <c r="Q40" s="44">
        <f>((Q39+Q12)-Q19)</f>
        <v>31</v>
      </c>
      <c r="R40" s="45" t="s">
        <v>23</v>
      </c>
      <c r="S40">
        <v>3241</v>
      </c>
      <c r="T40" s="50">
        <f>((T39+T12)-T19)</f>
        <v>32.000000000000021</v>
      </c>
      <c r="U40" s="37" t="s">
        <v>23</v>
      </c>
      <c r="V40">
        <v>3241</v>
      </c>
      <c r="W40" s="41">
        <f>((W39+W12)-W19)</f>
        <v>42.000000000000014</v>
      </c>
      <c r="X40" s="9" t="s">
        <v>23</v>
      </c>
      <c r="Y40">
        <v>3241</v>
      </c>
      <c r="Z40" s="44">
        <f>((Z39+Z12)-Z19)</f>
        <v>20.999999999999979</v>
      </c>
      <c r="AA40" s="45" t="s">
        <v>23</v>
      </c>
      <c r="AB40">
        <v>3241</v>
      </c>
      <c r="AC40" s="50">
        <f>((AC39+AC12)-AC19)</f>
        <v>13.999999999999915</v>
      </c>
    </row>
    <row r="41" spans="6:29" x14ac:dyDescent="0.2">
      <c r="F41" s="24" t="s">
        <v>24</v>
      </c>
      <c r="G41">
        <v>3412</v>
      </c>
      <c r="H41" s="27">
        <f>((H38+H12)-H19)</f>
        <v>34.000000000000028</v>
      </c>
      <c r="I41" s="30" t="s">
        <v>24</v>
      </c>
      <c r="J41">
        <v>3412</v>
      </c>
      <c r="K41" s="35">
        <f>((K38+K12)-K19)</f>
        <v>36</v>
      </c>
      <c r="L41" s="37" t="s">
        <v>24</v>
      </c>
      <c r="M41">
        <v>3412</v>
      </c>
      <c r="N41" s="41">
        <f>((N38+N12)-N19)</f>
        <v>28</v>
      </c>
      <c r="O41" s="9" t="s">
        <v>24</v>
      </c>
      <c r="P41">
        <v>3412</v>
      </c>
      <c r="Q41" s="44">
        <f>((Q38+Q12)-Q19)</f>
        <v>32</v>
      </c>
      <c r="R41" s="45" t="s">
        <v>24</v>
      </c>
      <c r="S41">
        <v>3412</v>
      </c>
      <c r="T41" s="50">
        <f>((T38+T12)-T19)</f>
        <v>32.000000000000021</v>
      </c>
      <c r="U41" s="37" t="s">
        <v>24</v>
      </c>
      <c r="V41">
        <v>3412</v>
      </c>
      <c r="W41" s="41">
        <f>((W38+W12)-W19)</f>
        <v>26.000000000000028</v>
      </c>
      <c r="X41" s="9" t="s">
        <v>24</v>
      </c>
      <c r="Y41">
        <v>3412</v>
      </c>
      <c r="Z41" s="44">
        <f>((Z38+Z12)-Z19)</f>
        <v>30.999999999999979</v>
      </c>
      <c r="AA41" s="45" t="s">
        <v>24</v>
      </c>
      <c r="AB41">
        <v>3412</v>
      </c>
      <c r="AC41" s="50">
        <f>((AC38+AC12)-AC19)</f>
        <v>13.999999999999915</v>
      </c>
    </row>
    <row r="42" spans="6:29" x14ac:dyDescent="0.2">
      <c r="F42" s="24" t="s">
        <v>25</v>
      </c>
      <c r="G42">
        <v>3421</v>
      </c>
      <c r="H42" s="27">
        <f>((H41+H10)-H13)</f>
        <v>38.000000000000028</v>
      </c>
      <c r="I42" s="30" t="s">
        <v>25</v>
      </c>
      <c r="J42">
        <v>3421</v>
      </c>
      <c r="K42" s="35">
        <f>((K41+K10)-K13)</f>
        <v>38</v>
      </c>
      <c r="L42" s="37" t="s">
        <v>25</v>
      </c>
      <c r="M42">
        <v>3421</v>
      </c>
      <c r="N42" s="41">
        <f>((N41+N10)-N13)</f>
        <v>26</v>
      </c>
      <c r="O42" s="9" t="s">
        <v>25</v>
      </c>
      <c r="P42">
        <v>3421</v>
      </c>
      <c r="Q42" s="44">
        <f>((Q41+Q10)-Q13)</f>
        <v>26</v>
      </c>
      <c r="R42" s="45" t="s">
        <v>25</v>
      </c>
      <c r="S42">
        <v>3421</v>
      </c>
      <c r="T42" s="50">
        <f>((T41+T10)-T13)</f>
        <v>30.000000000000021</v>
      </c>
      <c r="U42" s="37" t="s">
        <v>25</v>
      </c>
      <c r="V42">
        <v>3421</v>
      </c>
      <c r="W42" s="41">
        <f>((W41+W10)-W13)</f>
        <v>32.000000000000028</v>
      </c>
      <c r="X42" s="9" t="s">
        <v>25</v>
      </c>
      <c r="Y42">
        <v>3421</v>
      </c>
      <c r="Z42" s="44">
        <f>((Z41+Z10)-Z13)</f>
        <v>26.999999999999979</v>
      </c>
      <c r="AA42" s="45" t="s">
        <v>25</v>
      </c>
      <c r="AB42">
        <v>3421</v>
      </c>
      <c r="AC42" s="50">
        <f>((AC41+AC10)-AC13)</f>
        <v>8.9999999999999147</v>
      </c>
    </row>
    <row r="43" spans="6:29" x14ac:dyDescent="0.2">
      <c r="G43">
        <v>4000</v>
      </c>
      <c r="J43">
        <v>4000</v>
      </c>
      <c r="M43">
        <v>4000</v>
      </c>
      <c r="P43">
        <v>4000</v>
      </c>
      <c r="S43">
        <v>4000</v>
      </c>
      <c r="V43">
        <v>4000</v>
      </c>
      <c r="Y43">
        <v>4000</v>
      </c>
      <c r="AB43">
        <v>4000</v>
      </c>
    </row>
    <row r="44" spans="6:29" x14ac:dyDescent="0.2">
      <c r="F44" s="24" t="s">
        <v>26</v>
      </c>
      <c r="G44">
        <v>4123</v>
      </c>
      <c r="H44" s="27">
        <f>((H27+H12)-H19)</f>
        <v>16.000000000000043</v>
      </c>
      <c r="I44" s="30" t="s">
        <v>26</v>
      </c>
      <c r="J44">
        <v>4123</v>
      </c>
      <c r="K44" s="35">
        <f>((K27+K12)-K19)</f>
        <v>21</v>
      </c>
      <c r="L44" s="37" t="s">
        <v>26</v>
      </c>
      <c r="M44">
        <v>4123</v>
      </c>
      <c r="N44" s="41">
        <f>((N27+N12)-N19)</f>
        <v>50</v>
      </c>
      <c r="O44" s="9" t="s">
        <v>26</v>
      </c>
      <c r="P44">
        <v>4123</v>
      </c>
      <c r="Q44" s="44">
        <f>((Q27+Q12)-Q19)</f>
        <v>21</v>
      </c>
      <c r="R44" s="45" t="s">
        <v>26</v>
      </c>
      <c r="S44">
        <v>4123</v>
      </c>
      <c r="T44" s="50">
        <f>((T27+T12)-T19)</f>
        <v>44</v>
      </c>
      <c r="U44" s="37" t="s">
        <v>26</v>
      </c>
      <c r="V44">
        <v>4123</v>
      </c>
      <c r="W44" s="41">
        <f>((W27+W12)-W19)</f>
        <v>22.000000000000043</v>
      </c>
      <c r="X44" s="9" t="s">
        <v>26</v>
      </c>
      <c r="Y44">
        <v>4123</v>
      </c>
      <c r="Z44" s="44">
        <f>((Z27+Z12)-Z19)</f>
        <v>50</v>
      </c>
      <c r="AA44" s="45" t="s">
        <v>26</v>
      </c>
      <c r="AB44">
        <v>4123</v>
      </c>
      <c r="AC44" s="50">
        <f>((AC27+AC12)-AC19)</f>
        <v>35</v>
      </c>
    </row>
    <row r="45" spans="6:29" x14ac:dyDescent="0.2">
      <c r="F45" s="24" t="s">
        <v>27</v>
      </c>
      <c r="G45">
        <v>4132</v>
      </c>
      <c r="H45" s="27">
        <f>((H44+H14)-H17)</f>
        <v>18.000000000000043</v>
      </c>
      <c r="I45" s="30" t="s">
        <v>27</v>
      </c>
      <c r="J45">
        <v>4132</v>
      </c>
      <c r="K45" s="35">
        <f>((K44+K14)-K17)</f>
        <v>23</v>
      </c>
      <c r="L45" s="37" t="s">
        <v>27</v>
      </c>
      <c r="M45">
        <v>4132</v>
      </c>
      <c r="N45" s="41">
        <f>((N44+N14)-N17)</f>
        <v>45</v>
      </c>
      <c r="O45" s="9" t="s">
        <v>27</v>
      </c>
      <c r="P45">
        <v>4132</v>
      </c>
      <c r="Q45" s="44">
        <f>((Q44+Q14)-Q17)</f>
        <v>25</v>
      </c>
      <c r="R45" s="45" t="s">
        <v>27</v>
      </c>
      <c r="S45">
        <v>4132</v>
      </c>
      <c r="T45" s="50">
        <f>((T44+T14)-T17)</f>
        <v>40.000000000000007</v>
      </c>
      <c r="U45" s="37" t="s">
        <v>27</v>
      </c>
      <c r="V45">
        <v>4132</v>
      </c>
      <c r="W45" s="41">
        <f>((W44+W14)-W17)</f>
        <v>18.000000000000043</v>
      </c>
      <c r="X45" s="9" t="s">
        <v>27</v>
      </c>
      <c r="Y45">
        <v>4132</v>
      </c>
      <c r="Z45" s="44">
        <f>((Z44+Z14)-Z17)</f>
        <v>46.999999999999993</v>
      </c>
      <c r="AA45" s="45" t="s">
        <v>27</v>
      </c>
      <c r="AB45">
        <v>4132</v>
      </c>
      <c r="AC45" s="50">
        <f>((AC44+AC14)-AC17)</f>
        <v>27.999999999999972</v>
      </c>
    </row>
    <row r="46" spans="6:29" x14ac:dyDescent="0.2">
      <c r="F46" s="24" t="s">
        <v>28</v>
      </c>
      <c r="G46">
        <v>4213</v>
      </c>
      <c r="H46" s="27">
        <f>((H34+H15)-H20)</f>
        <v>20.000000000000043</v>
      </c>
      <c r="I46" s="30" t="s">
        <v>28</v>
      </c>
      <c r="J46">
        <v>4213</v>
      </c>
      <c r="K46" s="35">
        <f>((K34+K15)-K20)</f>
        <v>23</v>
      </c>
      <c r="L46" s="37" t="s">
        <v>28</v>
      </c>
      <c r="M46">
        <v>4213</v>
      </c>
      <c r="N46" s="41">
        <f>((N34+N15)-N20)</f>
        <v>48</v>
      </c>
      <c r="O46" s="9" t="s">
        <v>28</v>
      </c>
      <c r="P46">
        <v>4213</v>
      </c>
      <c r="Q46" s="44">
        <f>((Q34+Q15)-Q20)</f>
        <v>15</v>
      </c>
      <c r="R46" s="45" t="s">
        <v>28</v>
      </c>
      <c r="S46">
        <v>4213</v>
      </c>
      <c r="T46" s="50">
        <f>((T34+T15)-T20)</f>
        <v>42</v>
      </c>
      <c r="U46" s="37" t="s">
        <v>28</v>
      </c>
      <c r="V46">
        <v>4213</v>
      </c>
      <c r="W46" s="41">
        <f>((W34+W15)-W20)</f>
        <v>28.000000000000043</v>
      </c>
      <c r="X46" s="9" t="s">
        <v>28</v>
      </c>
      <c r="Y46">
        <v>4213</v>
      </c>
      <c r="Z46" s="44">
        <f>((Z34+Z15)-Z20)</f>
        <v>46</v>
      </c>
      <c r="AA46" s="45" t="s">
        <v>28</v>
      </c>
      <c r="AB46">
        <v>4213</v>
      </c>
      <c r="AC46" s="50">
        <f>((AC34+AC15)-AC20)</f>
        <v>30</v>
      </c>
    </row>
    <row r="47" spans="6:29" x14ac:dyDescent="0.2">
      <c r="F47" s="24" t="s">
        <v>4</v>
      </c>
      <c r="G47">
        <v>4231</v>
      </c>
      <c r="H47" s="27">
        <f>((H46+H11)-H16)</f>
        <v>26.000000000000043</v>
      </c>
      <c r="I47" s="30" t="s">
        <v>4</v>
      </c>
      <c r="J47">
        <v>4231</v>
      </c>
      <c r="K47" s="35">
        <f>((K46+K11)-K16)</f>
        <v>27</v>
      </c>
      <c r="L47" s="37" t="s">
        <v>4</v>
      </c>
      <c r="M47">
        <v>4231</v>
      </c>
      <c r="N47" s="41">
        <f>((N46+N11)-N16)</f>
        <v>41</v>
      </c>
      <c r="O47" s="9" t="s">
        <v>4</v>
      </c>
      <c r="P47">
        <v>4231</v>
      </c>
      <c r="Q47" s="44">
        <f>((Q46+Q11)-Q16)</f>
        <v>13</v>
      </c>
      <c r="R47" s="45" t="s">
        <v>4</v>
      </c>
      <c r="S47">
        <v>4231</v>
      </c>
      <c r="T47" s="50">
        <f>((T46+T11)-T16)</f>
        <v>36.000000000000007</v>
      </c>
      <c r="U47" s="37" t="s">
        <v>4</v>
      </c>
      <c r="V47">
        <v>4231</v>
      </c>
      <c r="W47" s="41">
        <f>((W46+W11)-W16)</f>
        <v>30.000000000000043</v>
      </c>
      <c r="X47" s="9" t="s">
        <v>4</v>
      </c>
      <c r="Y47">
        <v>4231</v>
      </c>
      <c r="Z47" s="44">
        <f>((Z46+Z11)-Z16)</f>
        <v>38.999999999999993</v>
      </c>
      <c r="AA47" s="45" t="s">
        <v>4</v>
      </c>
      <c r="AB47">
        <v>4231</v>
      </c>
      <c r="AC47" s="50">
        <f>((AC46+AC11)-AC16)</f>
        <v>17.999999999999972</v>
      </c>
    </row>
    <row r="48" spans="6:29" x14ac:dyDescent="0.2">
      <c r="F48" s="24" t="s">
        <v>29</v>
      </c>
      <c r="G48">
        <v>4312</v>
      </c>
      <c r="H48" s="27">
        <f>((H41+H18)-H21)</f>
        <v>24.000000000000043</v>
      </c>
      <c r="I48" s="30" t="s">
        <v>29</v>
      </c>
      <c r="J48">
        <v>4312</v>
      </c>
      <c r="K48" s="35">
        <f>((K41+K18)-K21)</f>
        <v>27</v>
      </c>
      <c r="L48" s="37" t="s">
        <v>29</v>
      </c>
      <c r="M48">
        <v>4312</v>
      </c>
      <c r="N48" s="41">
        <f>((N41+N18)-N21)</f>
        <v>38</v>
      </c>
      <c r="O48" s="9" t="s">
        <v>29</v>
      </c>
      <c r="P48">
        <v>4312</v>
      </c>
      <c r="Q48" s="44">
        <f>((Q41+Q18)-Q21)</f>
        <v>23</v>
      </c>
      <c r="R48" s="45" t="s">
        <v>29</v>
      </c>
      <c r="S48">
        <v>4312</v>
      </c>
      <c r="T48" s="50">
        <f>((T41+T18)-T21)</f>
        <v>34.000000000000014</v>
      </c>
      <c r="U48" s="37" t="s">
        <v>29</v>
      </c>
      <c r="V48">
        <v>4312</v>
      </c>
      <c r="W48" s="41">
        <f>((W41+W18)-W21)</f>
        <v>20.000000000000043</v>
      </c>
      <c r="X48" s="9" t="s">
        <v>29</v>
      </c>
      <c r="Y48">
        <v>4312</v>
      </c>
      <c r="Z48" s="44">
        <f>((Z41+Z18)-Z21)</f>
        <v>39.999999999999986</v>
      </c>
      <c r="AA48" s="45" t="s">
        <v>29</v>
      </c>
      <c r="AB48">
        <v>4312</v>
      </c>
      <c r="AC48" s="50">
        <f>((AC41+AC18)-AC21)</f>
        <v>15.999999999999943</v>
      </c>
    </row>
    <row r="49" spans="1:43" x14ac:dyDescent="0.2">
      <c r="F49" s="24" t="s">
        <v>30</v>
      </c>
      <c r="G49">
        <v>4321</v>
      </c>
      <c r="H49" s="27">
        <f>((H48+H10)-H13)</f>
        <v>28.000000000000043</v>
      </c>
      <c r="I49" s="30" t="s">
        <v>30</v>
      </c>
      <c r="J49">
        <v>4321</v>
      </c>
      <c r="K49" s="35">
        <f>((K48+K10)-K13)</f>
        <v>29</v>
      </c>
      <c r="L49" s="37" t="s">
        <v>30</v>
      </c>
      <c r="M49">
        <v>4321</v>
      </c>
      <c r="N49" s="41">
        <f>((N48+N10)-N13)</f>
        <v>36</v>
      </c>
      <c r="O49" s="9" t="s">
        <v>30</v>
      </c>
      <c r="P49">
        <v>4321</v>
      </c>
      <c r="Q49" s="44">
        <f>((Q48+Q10)-Q13)</f>
        <v>17</v>
      </c>
      <c r="R49" s="45" t="s">
        <v>30</v>
      </c>
      <c r="S49">
        <v>4321</v>
      </c>
      <c r="T49" s="50">
        <f>((T48+T10)-T13)</f>
        <v>32.000000000000014</v>
      </c>
      <c r="U49" s="37" t="s">
        <v>30</v>
      </c>
      <c r="V49">
        <v>4321</v>
      </c>
      <c r="W49" s="41">
        <f>((W48+W10)-W13)</f>
        <v>26.000000000000043</v>
      </c>
      <c r="X49" s="9" t="s">
        <v>30</v>
      </c>
      <c r="Y49">
        <v>4321</v>
      </c>
      <c r="Z49" s="44">
        <f>((Z48+Z10)-Z13)</f>
        <v>35.999999999999986</v>
      </c>
      <c r="AA49" s="45" t="s">
        <v>30</v>
      </c>
      <c r="AB49">
        <v>4321</v>
      </c>
      <c r="AC49" s="50">
        <f>((AC48+AC10)-AC13)</f>
        <v>10.999999999999943</v>
      </c>
    </row>
    <row r="50" spans="1:43" x14ac:dyDescent="0.2">
      <c r="B50" s="2" t="s">
        <v>31</v>
      </c>
      <c r="C50" s="2"/>
      <c r="D50" s="2"/>
      <c r="E50" s="4" t="s">
        <v>32</v>
      </c>
      <c r="F50" s="25"/>
      <c r="G50" s="1" t="s">
        <v>31</v>
      </c>
      <c r="H50" s="23" t="s">
        <v>31</v>
      </c>
      <c r="I50" s="31"/>
      <c r="J50" s="1" t="s">
        <v>31</v>
      </c>
      <c r="K50" s="34" t="s">
        <v>31</v>
      </c>
      <c r="L50" s="38"/>
      <c r="M50" s="1" t="s">
        <v>31</v>
      </c>
      <c r="N50" s="40" t="s">
        <v>31</v>
      </c>
      <c r="O50" s="43"/>
      <c r="P50" s="1" t="s">
        <v>31</v>
      </c>
      <c r="Q50" s="42" t="s">
        <v>31</v>
      </c>
      <c r="R50" s="46"/>
      <c r="S50" s="1" t="s">
        <v>31</v>
      </c>
      <c r="T50" s="49" t="s">
        <v>31</v>
      </c>
      <c r="U50" s="38"/>
      <c r="V50" s="1" t="s">
        <v>31</v>
      </c>
      <c r="W50" s="40" t="s">
        <v>31</v>
      </c>
      <c r="X50" s="43"/>
      <c r="Y50" s="1" t="s">
        <v>31</v>
      </c>
      <c r="Z50" s="42" t="s">
        <v>31</v>
      </c>
      <c r="AA50" s="46"/>
      <c r="AB50" s="1" t="s">
        <v>31</v>
      </c>
      <c r="AC50" s="49" t="s">
        <v>31</v>
      </c>
    </row>
    <row r="51" spans="1:43" x14ac:dyDescent="0.2">
      <c r="G51" s="1"/>
      <c r="J51" s="1"/>
      <c r="M51" s="1"/>
      <c r="P51" s="1"/>
      <c r="S51" s="1"/>
      <c r="V51" s="1"/>
      <c r="Y51" s="1"/>
      <c r="AB51" s="1"/>
    </row>
    <row r="53" spans="1:43" s="1" customFormat="1" x14ac:dyDescent="0.2">
      <c r="B53" s="5" t="s">
        <v>52</v>
      </c>
      <c r="E53" s="4"/>
      <c r="F53" s="26"/>
      <c r="G53" s="23" t="s">
        <v>54</v>
      </c>
      <c r="H53" s="23"/>
      <c r="I53" s="32"/>
      <c r="J53" s="29" t="s">
        <v>54</v>
      </c>
      <c r="K53" s="34"/>
      <c r="L53" s="39"/>
      <c r="M53" s="36" t="s">
        <v>56</v>
      </c>
      <c r="N53" s="40"/>
      <c r="O53" s="10"/>
      <c r="P53" s="42" t="s">
        <v>55</v>
      </c>
      <c r="Q53" s="42"/>
      <c r="R53" s="47"/>
      <c r="S53" s="49" t="s">
        <v>57</v>
      </c>
      <c r="T53" s="49"/>
      <c r="U53" s="39"/>
      <c r="V53" s="36" t="s">
        <v>58</v>
      </c>
      <c r="W53" s="40"/>
      <c r="X53" s="10"/>
      <c r="Y53" s="42" t="s">
        <v>59</v>
      </c>
      <c r="Z53" s="42"/>
      <c r="AA53" s="47"/>
      <c r="AB53" s="49" t="s">
        <v>60</v>
      </c>
      <c r="AC53" s="49"/>
      <c r="AD53" s="7"/>
      <c r="AE53" s="12"/>
      <c r="AF53" s="12"/>
      <c r="AG53" s="12" t="s">
        <v>42</v>
      </c>
      <c r="AH53" s="14"/>
      <c r="AI53" s="14"/>
      <c r="AJ53" s="14"/>
      <c r="AK53" s="16"/>
      <c r="AL53" s="18"/>
      <c r="AM53" s="20"/>
      <c r="AN53" s="4"/>
      <c r="AO53" s="4"/>
      <c r="AP53" s="4"/>
      <c r="AQ53" s="4"/>
    </row>
    <row r="54" spans="1:43" x14ac:dyDescent="0.2">
      <c r="B54" s="55" t="s">
        <v>75</v>
      </c>
      <c r="G54" s="23" t="s">
        <v>33</v>
      </c>
      <c r="H54" s="23">
        <v>1</v>
      </c>
      <c r="J54" s="29" t="s">
        <v>33</v>
      </c>
      <c r="K54" s="34">
        <v>2</v>
      </c>
      <c r="M54" s="36" t="s">
        <v>33</v>
      </c>
      <c r="N54" s="40">
        <v>3</v>
      </c>
      <c r="P54" s="42" t="s">
        <v>33</v>
      </c>
      <c r="Q54" s="42">
        <v>4</v>
      </c>
      <c r="S54" s="49" t="s">
        <v>33</v>
      </c>
      <c r="T54" s="49">
        <v>5</v>
      </c>
      <c r="V54" s="36" t="s">
        <v>33</v>
      </c>
      <c r="W54" s="40">
        <v>6</v>
      </c>
      <c r="Y54" s="42" t="s">
        <v>33</v>
      </c>
      <c r="Z54" s="42">
        <v>7</v>
      </c>
      <c r="AB54" s="49" t="s">
        <v>33</v>
      </c>
      <c r="AC54" s="49">
        <v>8</v>
      </c>
      <c r="AD54" s="8" t="s">
        <v>61</v>
      </c>
      <c r="AE54" s="12" t="s">
        <v>62</v>
      </c>
      <c r="AF54" s="12" t="s">
        <v>63</v>
      </c>
      <c r="AG54" s="12" t="s">
        <v>64</v>
      </c>
      <c r="AH54" s="15" t="s">
        <v>59</v>
      </c>
      <c r="AI54" s="15" t="s">
        <v>54</v>
      </c>
      <c r="AJ54" s="15" t="s">
        <v>56</v>
      </c>
      <c r="AK54" s="17" t="s">
        <v>34</v>
      </c>
      <c r="AL54" s="19" t="s">
        <v>35</v>
      </c>
      <c r="AM54" s="21" t="s">
        <v>36</v>
      </c>
      <c r="AN54" s="52" t="s">
        <v>37</v>
      </c>
      <c r="AO54" s="52" t="s">
        <v>38</v>
      </c>
    </row>
    <row r="55" spans="1:43" x14ac:dyDescent="0.2">
      <c r="B55" s="51" t="s">
        <v>53</v>
      </c>
      <c r="G55" s="5" t="s">
        <v>39</v>
      </c>
      <c r="H55" s="23"/>
      <c r="J55" s="5" t="s">
        <v>39</v>
      </c>
      <c r="K55" s="34"/>
      <c r="M55" s="5" t="s">
        <v>39</v>
      </c>
      <c r="N55" s="40"/>
      <c r="P55" s="5" t="s">
        <v>39</v>
      </c>
      <c r="Q55" s="42"/>
      <c r="S55" s="5" t="s">
        <v>39</v>
      </c>
      <c r="T55" s="49"/>
      <c r="V55" s="5" t="s">
        <v>39</v>
      </c>
      <c r="W55" s="40"/>
      <c r="Y55" s="5" t="s">
        <v>39</v>
      </c>
      <c r="Z55" s="42"/>
      <c r="AB55" s="5" t="s">
        <v>39</v>
      </c>
      <c r="AC55" s="49"/>
      <c r="AD55" s="8" t="s">
        <v>35</v>
      </c>
      <c r="AE55" s="12" t="s">
        <v>35</v>
      </c>
      <c r="AF55" s="12" t="s">
        <v>35</v>
      </c>
      <c r="AG55" s="12" t="s">
        <v>35</v>
      </c>
      <c r="AH55" s="15" t="s">
        <v>34</v>
      </c>
      <c r="AI55" s="15" t="s">
        <v>34</v>
      </c>
      <c r="AJ55" s="15" t="s">
        <v>34</v>
      </c>
      <c r="AK55" s="17" t="s">
        <v>40</v>
      </c>
      <c r="AL55" s="19" t="s">
        <v>40</v>
      </c>
      <c r="AM55" s="21" t="s">
        <v>40</v>
      </c>
      <c r="AN55" s="52" t="s">
        <v>40</v>
      </c>
      <c r="AO55" s="52" t="s">
        <v>40</v>
      </c>
    </row>
    <row r="56" spans="1:43" x14ac:dyDescent="0.2">
      <c r="G56" s="1" t="s">
        <v>41</v>
      </c>
      <c r="H56" s="3">
        <v>3214</v>
      </c>
      <c r="J56" s="1" t="s">
        <v>41</v>
      </c>
      <c r="K56" s="30">
        <v>3214</v>
      </c>
      <c r="M56" s="1" t="s">
        <v>41</v>
      </c>
      <c r="N56" s="30">
        <v>4123</v>
      </c>
      <c r="P56" s="1" t="s">
        <v>41</v>
      </c>
      <c r="Q56" s="30">
        <v>1324</v>
      </c>
      <c r="S56" s="1" t="s">
        <v>41</v>
      </c>
      <c r="T56" s="3">
        <v>1243</v>
      </c>
      <c r="V56" s="1" t="s">
        <v>41</v>
      </c>
      <c r="W56" s="30">
        <v>2314</v>
      </c>
      <c r="Y56" s="1" t="s">
        <v>41</v>
      </c>
      <c r="Z56" s="30">
        <v>4123</v>
      </c>
      <c r="AB56" s="1" t="s">
        <v>41</v>
      </c>
      <c r="AC56" s="3">
        <v>1243</v>
      </c>
      <c r="AD56" s="7" t="s">
        <v>42</v>
      </c>
      <c r="AK56" s="16" t="s">
        <v>42</v>
      </c>
      <c r="AL56" s="18" t="s">
        <v>42</v>
      </c>
      <c r="AM56" s="20" t="s">
        <v>42</v>
      </c>
      <c r="AN56" s="52"/>
      <c r="AO56" s="52"/>
    </row>
    <row r="57" spans="1:43" x14ac:dyDescent="0.2">
      <c r="B57" s="2" t="s">
        <v>66</v>
      </c>
      <c r="C57" s="2"/>
      <c r="D57" s="2"/>
      <c r="F57" s="26"/>
      <c r="G57" s="1" t="s">
        <v>43</v>
      </c>
      <c r="H57" s="3">
        <v>244</v>
      </c>
      <c r="I57" s="32"/>
      <c r="J57" s="1" t="s">
        <v>43</v>
      </c>
      <c r="K57" s="30">
        <v>225</v>
      </c>
      <c r="L57" s="39"/>
      <c r="M57" s="1" t="s">
        <v>43</v>
      </c>
      <c r="N57" s="30">
        <v>325</v>
      </c>
      <c r="O57" s="10"/>
      <c r="P57" s="1" t="s">
        <v>43</v>
      </c>
      <c r="Q57" s="30">
        <v>245</v>
      </c>
      <c r="R57" s="47"/>
      <c r="S57" s="1" t="s">
        <v>43</v>
      </c>
      <c r="T57" s="3">
        <v>222</v>
      </c>
      <c r="U57" s="39"/>
      <c r="V57" s="1" t="s">
        <v>43</v>
      </c>
      <c r="W57" s="30">
        <v>424</v>
      </c>
      <c r="X57" s="10"/>
      <c r="Y57" s="1" t="s">
        <v>43</v>
      </c>
      <c r="Z57" s="30">
        <v>243</v>
      </c>
      <c r="AA57" s="47"/>
      <c r="AB57" s="1" t="s">
        <v>43</v>
      </c>
      <c r="AC57" s="3">
        <v>552</v>
      </c>
      <c r="AO57" s="52" t="s">
        <v>44</v>
      </c>
      <c r="AP57" s="6"/>
      <c r="AQ57" s="6"/>
    </row>
    <row r="58" spans="1:43" x14ac:dyDescent="0.2">
      <c r="A58" t="s">
        <v>65</v>
      </c>
      <c r="B58" s="2" t="s">
        <v>45</v>
      </c>
      <c r="C58" s="4" t="s">
        <v>46</v>
      </c>
      <c r="D58" s="4" t="s">
        <v>47</v>
      </c>
      <c r="E58" s="4" t="s">
        <v>48</v>
      </c>
      <c r="F58" s="11"/>
      <c r="G58" s="1" t="s">
        <v>49</v>
      </c>
      <c r="H58" s="28" t="s">
        <v>50</v>
      </c>
      <c r="I58" s="33"/>
      <c r="J58" s="1" t="s">
        <v>49</v>
      </c>
      <c r="K58" s="28" t="s">
        <v>50</v>
      </c>
      <c r="L58" s="13"/>
      <c r="M58" s="1" t="s">
        <v>49</v>
      </c>
      <c r="N58" s="28" t="s">
        <v>50</v>
      </c>
      <c r="O58" s="7"/>
      <c r="P58" s="1" t="s">
        <v>49</v>
      </c>
      <c r="Q58" s="28" t="s">
        <v>50</v>
      </c>
      <c r="R58" s="48"/>
      <c r="S58" s="1" t="s">
        <v>49</v>
      </c>
      <c r="T58" s="28" t="s">
        <v>50</v>
      </c>
      <c r="U58" s="13"/>
      <c r="V58" s="1" t="s">
        <v>49</v>
      </c>
      <c r="W58" s="28" t="s">
        <v>50</v>
      </c>
      <c r="X58" s="7"/>
      <c r="Y58" s="1" t="s">
        <v>49</v>
      </c>
      <c r="Z58" s="28" t="s">
        <v>50</v>
      </c>
      <c r="AA58" s="48"/>
      <c r="AB58" s="1" t="s">
        <v>49</v>
      </c>
      <c r="AC58" s="28" t="s">
        <v>50</v>
      </c>
    </row>
    <row r="60" spans="1:43" x14ac:dyDescent="0.2">
      <c r="E60"/>
      <c r="F60"/>
      <c r="H60"/>
      <c r="I60"/>
      <c r="K60"/>
      <c r="L60"/>
      <c r="N60"/>
      <c r="O60"/>
      <c r="Q60"/>
      <c r="R60"/>
      <c r="T60"/>
      <c r="U60"/>
      <c r="W60"/>
      <c r="X60"/>
      <c r="Z60"/>
      <c r="AA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</row>
    <row r="61" spans="1:43" x14ac:dyDescent="0.2">
      <c r="E61"/>
      <c r="F61"/>
      <c r="H61"/>
      <c r="I61"/>
      <c r="K61"/>
      <c r="L61"/>
      <c r="N61"/>
      <c r="O61"/>
      <c r="Q61"/>
      <c r="R61"/>
      <c r="T61"/>
      <c r="U61"/>
      <c r="W61"/>
      <c r="X61"/>
      <c r="Z61"/>
      <c r="AA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</row>
    <row r="62" spans="1:43" x14ac:dyDescent="0.2">
      <c r="A62">
        <v>142</v>
      </c>
      <c r="B62" s="56">
        <v>522</v>
      </c>
      <c r="C62" t="s">
        <v>89</v>
      </c>
      <c r="D62" t="s">
        <v>74</v>
      </c>
      <c r="E62" s="4" t="s">
        <v>111</v>
      </c>
      <c r="F62" s="24" t="s">
        <v>17</v>
      </c>
      <c r="G62">
        <f t="shared" ref="G62:G89" si="0">IF(F62=" ",0,MAXA(VLOOKUP(F62,F$23:G$49,2),0))</f>
        <v>2341</v>
      </c>
      <c r="H62" s="27">
        <f t="shared" ref="H62:H89" si="1">IF(G62=0,0,MAXA(VLOOKUP(G62,G$23:H$49,2),0))</f>
        <v>44.000000000000014</v>
      </c>
      <c r="I62" s="30" t="s">
        <v>14</v>
      </c>
      <c r="J62">
        <f t="shared" ref="J62:J89" si="2">IF(I62=" ",0,MAXA(VLOOKUP(I62,I$23:J$49,2),0))</f>
        <v>2134</v>
      </c>
      <c r="K62" s="35">
        <f t="shared" ref="K62:K89" si="3">IF(J62=0,0,MAXA(VLOOKUP(J62,J$23:K$49,2),0))</f>
        <v>44</v>
      </c>
      <c r="L62" s="37" t="s">
        <v>28</v>
      </c>
      <c r="M62">
        <f t="shared" ref="M62:M89" si="4">IF(L62=" ",0,MAXA(VLOOKUP(L62,L$23:M$49,2),0))</f>
        <v>4213</v>
      </c>
      <c r="N62" s="41">
        <f t="shared" ref="N62:N89" si="5">IF(M62=0,0,MAXA(VLOOKUP(M62,M$23:N$49,2),0))</f>
        <v>48</v>
      </c>
      <c r="O62" s="9" t="s">
        <v>20</v>
      </c>
      <c r="P62">
        <f t="shared" ref="P62:P89" si="6">IF(O62=" ",0,MAXA(VLOOKUP(O62,O$23:P$49,2),0))</f>
        <v>3124</v>
      </c>
      <c r="Q62" s="44">
        <f t="shared" ref="Q62:Q89" si="7">IF(P62=0,0,MAXA(VLOOKUP(P62,P$23:Q$49,2),0))</f>
        <v>48</v>
      </c>
      <c r="R62" s="45" t="s">
        <v>21</v>
      </c>
      <c r="S62">
        <f t="shared" ref="S62:S89" si="8">IF(R62=" ",0,MAXA(VLOOKUP(R62,R$23:S$49,2),0))</f>
        <v>3142</v>
      </c>
      <c r="T62" s="50">
        <f t="shared" ref="T62:T89" si="9">IF(S62=0,0,MAXA(VLOOKUP(S62,S$23:T$49,2),0))</f>
        <v>36.000000000000021</v>
      </c>
      <c r="U62" s="37" t="s">
        <v>14</v>
      </c>
      <c r="V62">
        <f t="shared" ref="V62:V89" si="10">IF(U62=" ",0,MAXA(VLOOKUP(U62,U$23:V$49,2),0))</f>
        <v>2134</v>
      </c>
      <c r="W62" s="41">
        <f t="shared" ref="W62:W89" si="11">IF(V62=0,0,MAXA(VLOOKUP(V62,V$23:W$49,2),0))</f>
        <v>48</v>
      </c>
      <c r="X62" s="9" t="s">
        <v>12</v>
      </c>
      <c r="Y62">
        <f t="shared" ref="Y62:Y89" si="12">IF(X62=" ",0,MAXA(VLOOKUP(X62,X$23:Y$49,2),0))</f>
        <v>1423</v>
      </c>
      <c r="Z62" s="44">
        <f t="shared" ref="Z62:Z89" si="13">IF(Y62=0,0,MAXA(VLOOKUP(Y62,Y$23:Z$49,2),0))</f>
        <v>48</v>
      </c>
      <c r="AA62" s="45" t="s">
        <v>9</v>
      </c>
      <c r="AB62">
        <f t="shared" ref="AB62:AB91" si="14">IF(AA62=" ",0,MAXA(VLOOKUP(AA62,AA$23:AB$49,2),0))</f>
        <v>1243</v>
      </c>
      <c r="AC62" s="50">
        <f t="shared" ref="AC62:AC91" si="15">IF(AB62=0,0,MAXA(VLOOKUP(AB62,AB$23:AC$49,2),0))</f>
        <v>50</v>
      </c>
      <c r="AD62" s="7">
        <v>40</v>
      </c>
      <c r="AH62" s="14">
        <v>46</v>
      </c>
      <c r="AI62" s="14">
        <v>45</v>
      </c>
      <c r="AJ62" s="14">
        <v>47</v>
      </c>
      <c r="AK62" s="16">
        <f>SUM(AH62:AJ62)</f>
        <v>138</v>
      </c>
      <c r="AL62" s="18">
        <f>SUM(AD62,AE62:AG62,)</f>
        <v>40</v>
      </c>
      <c r="AM62" s="20">
        <f>SUM(H62,K62,N62,Q62,T62,W62,Z62,AC62)</f>
        <v>366</v>
      </c>
      <c r="AN62" s="4">
        <f>SUM(AK62,AL62,AM62)</f>
        <v>544</v>
      </c>
      <c r="AO62" s="4">
        <v>1</v>
      </c>
      <c r="AP62" s="6"/>
      <c r="AQ62" s="6"/>
    </row>
    <row r="63" spans="1:43" x14ac:dyDescent="0.2">
      <c r="A63" t="s">
        <v>131</v>
      </c>
      <c r="B63" t="s">
        <v>127</v>
      </c>
      <c r="C63" t="s">
        <v>128</v>
      </c>
      <c r="D63" t="s">
        <v>129</v>
      </c>
      <c r="E63" s="4" t="s">
        <v>130</v>
      </c>
      <c r="F63" s="24" t="s">
        <v>23</v>
      </c>
      <c r="G63">
        <f t="shared" si="0"/>
        <v>3241</v>
      </c>
      <c r="H63" s="27">
        <f t="shared" si="1"/>
        <v>46.000000000000014</v>
      </c>
      <c r="I63" s="30" t="s">
        <v>14</v>
      </c>
      <c r="J63">
        <f t="shared" si="2"/>
        <v>2134</v>
      </c>
      <c r="K63" s="35">
        <f t="shared" si="3"/>
        <v>44</v>
      </c>
      <c r="L63" s="37" t="s">
        <v>28</v>
      </c>
      <c r="M63">
        <f t="shared" si="4"/>
        <v>4213</v>
      </c>
      <c r="N63" s="41">
        <f t="shared" si="5"/>
        <v>48</v>
      </c>
      <c r="O63" s="9" t="s">
        <v>20</v>
      </c>
      <c r="P63">
        <f t="shared" si="6"/>
        <v>3124</v>
      </c>
      <c r="Q63" s="44">
        <f t="shared" si="7"/>
        <v>48</v>
      </c>
      <c r="R63" s="45" t="s">
        <v>25</v>
      </c>
      <c r="S63">
        <f t="shared" si="8"/>
        <v>3421</v>
      </c>
      <c r="T63" s="50">
        <f t="shared" si="9"/>
        <v>30.000000000000021</v>
      </c>
      <c r="U63" s="37" t="s">
        <v>17</v>
      </c>
      <c r="V63">
        <f t="shared" si="10"/>
        <v>2341</v>
      </c>
      <c r="W63" s="41">
        <f t="shared" si="11"/>
        <v>46.000000000000014</v>
      </c>
      <c r="X63" s="9" t="s">
        <v>27</v>
      </c>
      <c r="Y63">
        <f t="shared" si="12"/>
        <v>4132</v>
      </c>
      <c r="Z63" s="44">
        <f t="shared" si="13"/>
        <v>46.999999999999993</v>
      </c>
      <c r="AA63" s="45" t="s">
        <v>8</v>
      </c>
      <c r="AB63">
        <f t="shared" si="14"/>
        <v>1234</v>
      </c>
      <c r="AC63" s="50">
        <f t="shared" si="15"/>
        <v>47.999999999999972</v>
      </c>
      <c r="AD63" s="7">
        <v>25</v>
      </c>
      <c r="AE63" s="58" t="s">
        <v>137</v>
      </c>
      <c r="AF63" s="58" t="s">
        <v>137</v>
      </c>
      <c r="AG63" s="58" t="s">
        <v>137</v>
      </c>
      <c r="AH63" s="14">
        <v>39</v>
      </c>
      <c r="AI63" s="14">
        <v>46</v>
      </c>
      <c r="AJ63" s="14">
        <v>35</v>
      </c>
      <c r="AK63" s="16">
        <f>SUM(AH63:AJ63)</f>
        <v>120</v>
      </c>
      <c r="AL63" s="18">
        <f>SUM(AD63,AE63:AG63,)</f>
        <v>25</v>
      </c>
      <c r="AM63" s="20">
        <f>SUM(H63,K63,N63,Q63,T63,W63,Z63,AC63)</f>
        <v>357</v>
      </c>
      <c r="AN63" s="4">
        <f>SUM(AK63,AL63,AM63)</f>
        <v>502</v>
      </c>
      <c r="AO63" s="4">
        <v>3</v>
      </c>
      <c r="AP63" s="6"/>
      <c r="AQ63" s="6"/>
    </row>
    <row r="64" spans="1:43" x14ac:dyDescent="0.2">
      <c r="A64">
        <v>194</v>
      </c>
      <c r="B64">
        <v>591</v>
      </c>
      <c r="C64" t="s">
        <v>123</v>
      </c>
      <c r="D64" t="s">
        <v>124</v>
      </c>
      <c r="E64" s="4" t="s">
        <v>125</v>
      </c>
      <c r="F64" s="24" t="s">
        <v>22</v>
      </c>
      <c r="G64">
        <f>IF(F64=" ",0,MAXA(VLOOKUP(F64,F$23:G$49,2),0))</f>
        <v>3214</v>
      </c>
      <c r="H64" s="27">
        <f>IF(G64=0,0,MAXA(VLOOKUP(G64,G$23:H$49,2),0))</f>
        <v>50</v>
      </c>
      <c r="I64" s="30" t="s">
        <v>14</v>
      </c>
      <c r="J64">
        <f>IF(I64=" ",0,MAXA(VLOOKUP(I64,I$23:J$49,2),0))</f>
        <v>2134</v>
      </c>
      <c r="K64" s="35">
        <f>IF(J64=0,0,MAXA(VLOOKUP(J64,J$23:K$49,2),0))</f>
        <v>44</v>
      </c>
      <c r="L64" s="37" t="s">
        <v>28</v>
      </c>
      <c r="M64">
        <f>IF(L64=" ",0,MAXA(VLOOKUP(L64,L$23:M$49,2),0))</f>
        <v>4213</v>
      </c>
      <c r="N64" s="41">
        <f>IF(M64=0,0,MAXA(VLOOKUP(M64,M$23:N$49,2),0))</f>
        <v>48</v>
      </c>
      <c r="O64" s="9" t="s">
        <v>10</v>
      </c>
      <c r="P64">
        <f>IF(O64=" ",0,MAXA(VLOOKUP(O64,O$23:P$49,2),0))</f>
        <v>1324</v>
      </c>
      <c r="Q64" s="44">
        <f>IF(P64=0,0,MAXA(VLOOKUP(P64,P$23:Q$49,2),0))</f>
        <v>50</v>
      </c>
      <c r="R64" s="45" t="s">
        <v>13</v>
      </c>
      <c r="S64">
        <f>IF(R64=" ",0,MAXA(VLOOKUP(R64,R$23:S$49,2),0))</f>
        <v>1432</v>
      </c>
      <c r="T64" s="50">
        <f>IF(S64=0,0,MAXA(VLOOKUP(S64,S$23:T$49,2),0))</f>
        <v>44.000000000000007</v>
      </c>
      <c r="U64" s="37" t="s">
        <v>16</v>
      </c>
      <c r="V64">
        <f>IF(U64=" ",0,MAXA(VLOOKUP(U64,U$23:V$49,2),0))</f>
        <v>2314</v>
      </c>
      <c r="W64" s="41">
        <f>IF(V64=0,0,MAXA(VLOOKUP(V64,V$23:W$49,2),0))</f>
        <v>50</v>
      </c>
      <c r="X64" s="9" t="s">
        <v>8</v>
      </c>
      <c r="Y64">
        <f>IF(X64=" ",0,MAXA(VLOOKUP(X64,X$23:Y$49,2),0))</f>
        <v>1234</v>
      </c>
      <c r="Z64" s="44">
        <f>IF(Y64=0,0,MAXA(VLOOKUP(Y64,Y$23:Z$49,2),0))</f>
        <v>32.999999999999993</v>
      </c>
      <c r="AA64" s="45" t="s">
        <v>12</v>
      </c>
      <c r="AB64">
        <f>IF(AA64=" ",0,MAXA(VLOOKUP(AA64,AA$23:AB$49,2),0))</f>
        <v>1423</v>
      </c>
      <c r="AC64" s="50">
        <f>IF(AB64=0,0,MAXA(VLOOKUP(AB64,AB$23:AC$49,2),0))</f>
        <v>45</v>
      </c>
      <c r="AD64" s="7">
        <v>35</v>
      </c>
      <c r="AE64" s="11" t="s">
        <v>42</v>
      </c>
      <c r="AG64" s="11" t="s">
        <v>42</v>
      </c>
      <c r="AH64" s="14">
        <v>36</v>
      </c>
      <c r="AI64" s="14">
        <v>46</v>
      </c>
      <c r="AJ64" s="14">
        <v>35</v>
      </c>
      <c r="AK64" s="16">
        <f>SUM(AH64:AJ64)</f>
        <v>117</v>
      </c>
      <c r="AL64" s="18">
        <f>SUM(AD64,AE64:AG64,)</f>
        <v>35</v>
      </c>
      <c r="AM64" s="20">
        <f>SUM(H64,K64,N64,Q64,T64,W64,Z64,AC64)</f>
        <v>364</v>
      </c>
      <c r="AN64" s="4">
        <f>SUM(AK64,AL64,AM64)</f>
        <v>516</v>
      </c>
      <c r="AO64" s="4">
        <v>2</v>
      </c>
      <c r="AP64" s="6"/>
      <c r="AQ64" s="6"/>
    </row>
    <row r="65" spans="1:43" x14ac:dyDescent="0.2">
      <c r="B65" s="56">
        <v>541</v>
      </c>
      <c r="C65" t="s">
        <v>51</v>
      </c>
      <c r="D65" t="s">
        <v>69</v>
      </c>
      <c r="E65" s="4" t="s">
        <v>93</v>
      </c>
      <c r="F65" s="24" t="s">
        <v>20</v>
      </c>
      <c r="G65">
        <f>IF(F65=" ",0,MAXA(VLOOKUP(F65,F$23:G$49,2),0))</f>
        <v>3124</v>
      </c>
      <c r="H65" s="27">
        <f>IF(G65=0,0,MAXA(VLOOKUP(G65,G$23:H$49,2),0))</f>
        <v>46</v>
      </c>
      <c r="I65" s="30" t="s">
        <v>10</v>
      </c>
      <c r="J65">
        <f>IF(I65=" ",0,MAXA(VLOOKUP(I65,I$23:J$49,2),0))</f>
        <v>1324</v>
      </c>
      <c r="K65" s="35">
        <f>IF(J65=0,0,MAXA(VLOOKUP(J65,J$23:K$49,2),0))</f>
        <v>44</v>
      </c>
      <c r="L65" s="37" t="s">
        <v>26</v>
      </c>
      <c r="M65">
        <f>IF(L65=" ",0,MAXA(VLOOKUP(L65,L$23:M$49,2),0))</f>
        <v>4123</v>
      </c>
      <c r="N65" s="41">
        <f>IF(M65=0,0,MAXA(VLOOKUP(M65,M$23:N$49,2),0))</f>
        <v>50</v>
      </c>
      <c r="O65" s="9" t="s">
        <v>11</v>
      </c>
      <c r="P65">
        <f>IF(O65=" ",0,MAXA(VLOOKUP(O65,O$23:P$49,2),0))</f>
        <v>1342</v>
      </c>
      <c r="Q65" s="44">
        <f>IF(P65=0,0,MAXA(VLOOKUP(P65,P$23:Q$49,2),0))</f>
        <v>45</v>
      </c>
      <c r="R65" s="45" t="s">
        <v>10</v>
      </c>
      <c r="S65">
        <f>IF(R65=" ",0,MAXA(VLOOKUP(R65,R$23:S$49,2),0))</f>
        <v>1324</v>
      </c>
      <c r="T65" s="50">
        <f>IF(S65=0,0,MAXA(VLOOKUP(S65,S$23:T$49,2),0))</f>
        <v>44.000000000000014</v>
      </c>
      <c r="U65" s="37" t="s">
        <v>17</v>
      </c>
      <c r="V65">
        <f>IF(U65=" ",0,MAXA(VLOOKUP(U65,U$23:V$49,2),0))</f>
        <v>2341</v>
      </c>
      <c r="W65" s="41">
        <f>IF(V65=0,0,MAXA(VLOOKUP(V65,V$23:W$49,2),0))</f>
        <v>46.000000000000014</v>
      </c>
      <c r="X65" s="9" t="s">
        <v>9</v>
      </c>
      <c r="Y65">
        <f>IF(X65=" ",0,MAXA(VLOOKUP(X65,X$23:Y$49,2),0))</f>
        <v>1243</v>
      </c>
      <c r="Z65" s="44">
        <f>IF(Y65=0,0,MAXA(VLOOKUP(Y65,Y$23:Z$49,2),0))</f>
        <v>42</v>
      </c>
      <c r="AA65" s="45" t="s">
        <v>9</v>
      </c>
      <c r="AB65">
        <f>IF(AA65=" ",0,MAXA(VLOOKUP(AA65,AA$23:AB$49,2),0))</f>
        <v>1243</v>
      </c>
      <c r="AC65" s="50">
        <f>IF(AB65=0,0,MAXA(VLOOKUP(AB65,AB$23:AC$49,2),0))</f>
        <v>50</v>
      </c>
      <c r="AD65" s="7">
        <v>25</v>
      </c>
      <c r="AE65" s="11" t="s">
        <v>42</v>
      </c>
      <c r="AG65" s="11" t="s">
        <v>42</v>
      </c>
      <c r="AH65" s="14">
        <v>34</v>
      </c>
      <c r="AI65" s="14">
        <v>35</v>
      </c>
      <c r="AJ65" s="14">
        <v>39</v>
      </c>
      <c r="AK65" s="16">
        <f>SUM(AH65:AJ65)</f>
        <v>108</v>
      </c>
      <c r="AL65" s="18">
        <f>SUM(AD65,AE65:AG65,)</f>
        <v>25</v>
      </c>
      <c r="AM65" s="20">
        <f>SUM(H65,K65,N65,Q65,T65,W65,Z65,AC65)</f>
        <v>367</v>
      </c>
      <c r="AN65" s="4">
        <f>SUM(AK65,AL65,AM65)</f>
        <v>500</v>
      </c>
      <c r="AO65" s="4">
        <v>4</v>
      </c>
      <c r="AP65" s="6"/>
      <c r="AQ65" s="6"/>
    </row>
    <row r="66" spans="1:43" x14ac:dyDescent="0.2">
      <c r="A66">
        <v>141</v>
      </c>
      <c r="B66" s="56">
        <v>521</v>
      </c>
      <c r="C66" t="s">
        <v>87</v>
      </c>
      <c r="D66" t="s">
        <v>88</v>
      </c>
      <c r="E66" s="4" t="s">
        <v>111</v>
      </c>
      <c r="F66" s="24" t="s">
        <v>17</v>
      </c>
      <c r="G66">
        <f>IF(F66=" ",0,MAXA(VLOOKUP(F66,F$23:G$49,2),0))</f>
        <v>2341</v>
      </c>
      <c r="H66" s="27">
        <f>IF(G66=0,0,MAXA(VLOOKUP(G66,G$23:H$49,2),0))</f>
        <v>44.000000000000014</v>
      </c>
      <c r="I66" s="30" t="s">
        <v>22</v>
      </c>
      <c r="J66">
        <f>IF(I66=" ",0,MAXA(VLOOKUP(I66,I$23:J$49,2),0))</f>
        <v>3214</v>
      </c>
      <c r="K66" s="35">
        <f>IF(J66=0,0,MAXA(VLOOKUP(J66,J$23:K$49,2),0))</f>
        <v>50</v>
      </c>
      <c r="L66" s="37" t="s">
        <v>26</v>
      </c>
      <c r="M66">
        <f>IF(L66=" ",0,MAXA(VLOOKUP(L66,L$23:M$49,2),0))</f>
        <v>4123</v>
      </c>
      <c r="N66" s="41">
        <f>IF(M66=0,0,MAXA(VLOOKUP(M66,M$23:N$49,2),0))</f>
        <v>50</v>
      </c>
      <c r="O66" s="9" t="s">
        <v>11</v>
      </c>
      <c r="P66">
        <f>IF(O66=" ",0,MAXA(VLOOKUP(O66,O$23:P$49,2),0))</f>
        <v>1342</v>
      </c>
      <c r="Q66" s="44">
        <f>IF(P66=0,0,MAXA(VLOOKUP(P66,P$23:Q$49,2),0))</f>
        <v>45</v>
      </c>
      <c r="R66" s="45" t="s">
        <v>25</v>
      </c>
      <c r="S66">
        <f>IF(R66=" ",0,MAXA(VLOOKUP(R66,R$23:S$49,2),0))</f>
        <v>3421</v>
      </c>
      <c r="T66" s="50">
        <f>IF(S66=0,0,MAXA(VLOOKUP(S66,S$23:T$49,2),0))</f>
        <v>30.000000000000021</v>
      </c>
      <c r="U66" s="37" t="s">
        <v>15</v>
      </c>
      <c r="V66">
        <f>IF(U66=" ",0,MAXA(VLOOKUP(U66,U$23:V$49,2),0))</f>
        <v>2143</v>
      </c>
      <c r="W66" s="41">
        <f>IF(V66=0,0,MAXA(VLOOKUP(V66,V$23:W$49,2),0))</f>
        <v>42.000000000000014</v>
      </c>
      <c r="X66" s="9" t="s">
        <v>12</v>
      </c>
      <c r="Y66">
        <f>IF(X66=" ",0,MAXA(VLOOKUP(X66,X$23:Y$49,2),0))</f>
        <v>1423</v>
      </c>
      <c r="Z66" s="44">
        <f>IF(Y66=0,0,MAXA(VLOOKUP(Y66,Y$23:Z$49,2),0))</f>
        <v>48</v>
      </c>
      <c r="AA66" s="45" t="s">
        <v>9</v>
      </c>
      <c r="AB66">
        <f>IF(AA66=" ",0,MAXA(VLOOKUP(AA66,AA$23:AB$49,2),0))</f>
        <v>1243</v>
      </c>
      <c r="AC66" s="50">
        <f>IF(AB66=0,0,MAXA(VLOOKUP(AB66,AB$23:AC$49,2),0))</f>
        <v>50</v>
      </c>
      <c r="AD66" s="7">
        <v>20</v>
      </c>
      <c r="AH66" s="14">
        <v>38</v>
      </c>
      <c r="AI66" s="14">
        <v>38</v>
      </c>
      <c r="AJ66" s="14">
        <v>42</v>
      </c>
      <c r="AK66" s="16">
        <f>SUM(AH66:AJ66)</f>
        <v>118</v>
      </c>
      <c r="AL66" s="18">
        <f>SUM(AD66,AE66:AG66,)</f>
        <v>20</v>
      </c>
      <c r="AM66" s="20">
        <f>SUM(H66,K66,N66,Q66,T66,W66,Z66,AC66)</f>
        <v>359.00000000000006</v>
      </c>
      <c r="AN66" s="4">
        <f>SUM(AK66,AL66,AM66)</f>
        <v>497.00000000000006</v>
      </c>
      <c r="AO66" s="4">
        <v>5</v>
      </c>
      <c r="AP66" s="6"/>
      <c r="AQ66" s="6"/>
    </row>
    <row r="67" spans="1:43" x14ac:dyDescent="0.2">
      <c r="A67">
        <v>143</v>
      </c>
      <c r="B67" s="56">
        <v>523</v>
      </c>
      <c r="C67" t="s">
        <v>67</v>
      </c>
      <c r="D67" t="s">
        <v>90</v>
      </c>
      <c r="E67" s="4" t="s">
        <v>111</v>
      </c>
      <c r="F67" s="24" t="s">
        <v>17</v>
      </c>
      <c r="G67">
        <f>IF(F67=" ",0,MAXA(VLOOKUP(F67,F$23:G$49,2),0))</f>
        <v>2341</v>
      </c>
      <c r="H67" s="27">
        <f>IF(G67=0,0,MAXA(VLOOKUP(G67,G$23:H$49,2),0))</f>
        <v>44.000000000000014</v>
      </c>
      <c r="I67" s="30" t="s">
        <v>20</v>
      </c>
      <c r="J67">
        <f>IF(I67=" ",0,MAXA(VLOOKUP(I67,I$23:J$49,2),0))</f>
        <v>3124</v>
      </c>
      <c r="K67" s="35">
        <f>IF(J67=0,0,MAXA(VLOOKUP(J67,J$23:K$49,2),0))</f>
        <v>48</v>
      </c>
      <c r="L67" s="37" t="s">
        <v>4</v>
      </c>
      <c r="M67">
        <f>IF(L67=" ",0,MAXA(VLOOKUP(L67,L$23:M$49,2),0))</f>
        <v>4231</v>
      </c>
      <c r="N67" s="41">
        <f>IF(M67=0,0,MAXA(VLOOKUP(M67,M$23:N$49,2),0))</f>
        <v>41</v>
      </c>
      <c r="O67" s="9" t="s">
        <v>20</v>
      </c>
      <c r="P67">
        <f>IF(O67=" ",0,MAXA(VLOOKUP(O67,O$23:P$49,2),0))</f>
        <v>3124</v>
      </c>
      <c r="Q67" s="44">
        <f>IF(P67=0,0,MAXA(VLOOKUP(P67,P$23:Q$49,2),0))</f>
        <v>48</v>
      </c>
      <c r="R67" s="45" t="s">
        <v>15</v>
      </c>
      <c r="S67">
        <f>IF(R67=" ",0,MAXA(VLOOKUP(R67,R$23:S$49,2),0))</f>
        <v>2143</v>
      </c>
      <c r="T67" s="50">
        <f>IF(S67=0,0,MAXA(VLOOKUP(S67,S$23:T$49,2),0))</f>
        <v>48</v>
      </c>
      <c r="U67" s="37" t="s">
        <v>18</v>
      </c>
      <c r="V67">
        <f>IF(U67=" ",0,MAXA(VLOOKUP(U67,U$23:V$49,2),0))</f>
        <v>2413</v>
      </c>
      <c r="W67" s="41">
        <f>IF(V67=0,0,MAXA(VLOOKUP(V67,V$23:W$49,2),0))</f>
        <v>38.000000000000028</v>
      </c>
      <c r="X67" s="9" t="s">
        <v>10</v>
      </c>
      <c r="Y67">
        <f>IF(X67=" ",0,MAXA(VLOOKUP(X67,X$23:Y$49,2),0))</f>
        <v>1324</v>
      </c>
      <c r="Z67" s="44">
        <f>IF(Y67=0,0,MAXA(VLOOKUP(Y67,Y$23:Z$49,2),0))</f>
        <v>29.999999999999986</v>
      </c>
      <c r="AA67" s="45" t="s">
        <v>9</v>
      </c>
      <c r="AB67">
        <f>IF(AA67=" ",0,MAXA(VLOOKUP(AA67,AA$23:AB$49,2),0))</f>
        <v>1243</v>
      </c>
      <c r="AC67" s="50">
        <f>IF(AB67=0,0,MAXA(VLOOKUP(AB67,AB$23:AC$49,2),0))</f>
        <v>50</v>
      </c>
      <c r="AD67" s="7">
        <v>30</v>
      </c>
      <c r="AE67" s="11" t="s">
        <v>42</v>
      </c>
      <c r="AG67" s="11" t="s">
        <v>42</v>
      </c>
      <c r="AH67" s="14">
        <v>39</v>
      </c>
      <c r="AI67" s="14">
        <v>40</v>
      </c>
      <c r="AJ67" s="14">
        <v>37</v>
      </c>
      <c r="AK67" s="16">
        <f>SUM(AH67:AJ67)</f>
        <v>116</v>
      </c>
      <c r="AL67" s="18">
        <f>SUM(AD67,AE67:AG67,)</f>
        <v>30</v>
      </c>
      <c r="AM67" s="20">
        <f>SUM(H67,K67,N67,Q67,T67,W67,Z67,AC67)</f>
        <v>347</v>
      </c>
      <c r="AN67" s="4">
        <f>SUM(AK67,AL67,AM67)</f>
        <v>493</v>
      </c>
      <c r="AP67" s="6"/>
      <c r="AQ67" s="6"/>
    </row>
    <row r="68" spans="1:43" x14ac:dyDescent="0.2">
      <c r="A68">
        <v>144</v>
      </c>
      <c r="B68" s="56">
        <v>524</v>
      </c>
      <c r="C68" t="s">
        <v>91</v>
      </c>
      <c r="D68" t="s">
        <v>92</v>
      </c>
      <c r="E68" s="4" t="s">
        <v>111</v>
      </c>
      <c r="F68" s="24" t="s">
        <v>16</v>
      </c>
      <c r="G68">
        <f>IF(F68=" ",0,MAXA(VLOOKUP(F68,F$23:G$49,2),0))</f>
        <v>2314</v>
      </c>
      <c r="H68" s="27">
        <f>IF(G68=0,0,MAXA(VLOOKUP(G68,G$23:H$49,2),0))</f>
        <v>48</v>
      </c>
      <c r="I68" s="30" t="s">
        <v>9</v>
      </c>
      <c r="J68">
        <f>IF(I68=" ",0,MAXA(VLOOKUP(I68,I$23:J$49,2),0))</f>
        <v>1243</v>
      </c>
      <c r="K68" s="35">
        <f>IF(J68=0,0,MAXA(VLOOKUP(J68,J$23:K$49,2),0))</f>
        <v>33</v>
      </c>
      <c r="L68" s="37" t="s">
        <v>12</v>
      </c>
      <c r="M68">
        <f>IF(L68=" ",0,MAXA(VLOOKUP(L68,L$23:M$49,2),0))</f>
        <v>1423</v>
      </c>
      <c r="N68" s="41">
        <f>IF(M68=0,0,MAXA(VLOOKUP(M68,M$23:N$49,2),0))</f>
        <v>47</v>
      </c>
      <c r="O68" s="9" t="s">
        <v>24</v>
      </c>
      <c r="P68">
        <f>IF(O68=" ",0,MAXA(VLOOKUP(O68,O$23:P$49,2),0))</f>
        <v>3412</v>
      </c>
      <c r="Q68" s="44">
        <f>IF(P68=0,0,MAXA(VLOOKUP(P68,P$23:Q$49,2),0))</f>
        <v>32</v>
      </c>
      <c r="R68" s="45" t="s">
        <v>8</v>
      </c>
      <c r="S68">
        <f>IF(R68=" ",0,MAXA(VLOOKUP(R68,R$23:S$49,2),0))</f>
        <v>1234</v>
      </c>
      <c r="T68" s="50">
        <f>IF(S68=0,0,MAXA(VLOOKUP(S68,S$23:T$49,2),0))</f>
        <v>48.000000000000007</v>
      </c>
      <c r="U68" s="37" t="s">
        <v>19</v>
      </c>
      <c r="V68">
        <f>IF(U68=" ",0,MAXA(VLOOKUP(U68,U$23:V$49,2),0))</f>
        <v>2431</v>
      </c>
      <c r="W68" s="41">
        <f>IF(V68=0,0,MAXA(VLOOKUP(V68,V$23:W$49,2),0))</f>
        <v>40.000000000000028</v>
      </c>
      <c r="X68" s="9" t="s">
        <v>26</v>
      </c>
      <c r="Y68">
        <f>IF(X68=" ",0,MAXA(VLOOKUP(X68,X$23:Y$49,2),0))</f>
        <v>4123</v>
      </c>
      <c r="Z68" s="44">
        <f>IF(Y68=0,0,MAXA(VLOOKUP(Y68,Y$23:Z$49,2),0))</f>
        <v>50</v>
      </c>
      <c r="AA68" s="45" t="s">
        <v>10</v>
      </c>
      <c r="AB68">
        <f>IF(AA68=" ",0,MAXA(VLOOKUP(AA68,AA$23:AB$49,2),0))</f>
        <v>1324</v>
      </c>
      <c r="AC68" s="50">
        <f>IF(AB68=0,0,MAXA(VLOOKUP(AB68,AB$23:AC$49,2),0))</f>
        <v>40.999999999999943</v>
      </c>
      <c r="AD68" s="7">
        <v>30</v>
      </c>
      <c r="AE68" s="11" t="s">
        <v>42</v>
      </c>
      <c r="AG68" s="11" t="s">
        <v>42</v>
      </c>
      <c r="AH68" s="14">
        <v>38</v>
      </c>
      <c r="AI68" s="14">
        <v>40</v>
      </c>
      <c r="AJ68" s="14">
        <v>42</v>
      </c>
      <c r="AK68" s="16">
        <f>SUM(AH68:AJ68)</f>
        <v>120</v>
      </c>
      <c r="AL68" s="18">
        <f>SUM(AD68,AE68:AG68,)</f>
        <v>30</v>
      </c>
      <c r="AM68" s="20">
        <f>SUM(H68,K68,N68,Q68,T68,W68,Z68,AC68)</f>
        <v>338.99999999999994</v>
      </c>
      <c r="AN68" s="4">
        <f>SUM(AK68,AL68,AM68)</f>
        <v>488.99999999999994</v>
      </c>
      <c r="AP68" s="6"/>
      <c r="AQ68" s="6"/>
    </row>
    <row r="69" spans="1:43" x14ac:dyDescent="0.2">
      <c r="A69">
        <v>114</v>
      </c>
      <c r="B69" s="56">
        <v>504</v>
      </c>
      <c r="C69" t="s">
        <v>80</v>
      </c>
      <c r="D69" t="s">
        <v>81</v>
      </c>
      <c r="E69" s="4" t="s">
        <v>109</v>
      </c>
      <c r="F69" s="24" t="s">
        <v>14</v>
      </c>
      <c r="G69">
        <f>IF(F69=" ",0,MAXA(VLOOKUP(F69,F$23:G$49,2),0))</f>
        <v>2134</v>
      </c>
      <c r="H69" s="27">
        <f>IF(G69=0,0,MAXA(VLOOKUP(G69,G$23:H$49,2),0))</f>
        <v>42</v>
      </c>
      <c r="I69" s="30" t="s">
        <v>18</v>
      </c>
      <c r="J69">
        <f>IF(I69=" ",0,MAXA(VLOOKUP(I69,I$23:J$49,2),0))</f>
        <v>2413</v>
      </c>
      <c r="K69" s="35">
        <f>IF(J69=0,0,MAXA(VLOOKUP(J69,J$23:K$49,2),0))</f>
        <v>30</v>
      </c>
      <c r="L69" s="37" t="s">
        <v>27</v>
      </c>
      <c r="M69">
        <f>IF(L69=" ",0,MAXA(VLOOKUP(L69,L$23:M$49,2),0))</f>
        <v>4132</v>
      </c>
      <c r="N69" s="41">
        <f>IF(M69=0,0,MAXA(VLOOKUP(M69,M$23:N$49,2),0))</f>
        <v>45</v>
      </c>
      <c r="O69" s="9" t="s">
        <v>10</v>
      </c>
      <c r="P69">
        <f>IF(O69=" ",0,MAXA(VLOOKUP(O69,O$23:P$49,2),0))</f>
        <v>1324</v>
      </c>
      <c r="Q69" s="44">
        <f>IF(P69=0,0,MAXA(VLOOKUP(P69,P$23:Q$49,2),0))</f>
        <v>50</v>
      </c>
      <c r="R69" s="45" t="s">
        <v>10</v>
      </c>
      <c r="S69">
        <f>IF(R69=" ",0,MAXA(VLOOKUP(R69,R$23:S$49,2),0))</f>
        <v>1324</v>
      </c>
      <c r="T69" s="50">
        <f>IF(S69=0,0,MAXA(VLOOKUP(S69,S$23:T$49,2),0))</f>
        <v>44.000000000000014</v>
      </c>
      <c r="U69" s="37" t="s">
        <v>16</v>
      </c>
      <c r="V69">
        <f>IF(U69=" ",0,MAXA(VLOOKUP(U69,U$23:V$49,2),0))</f>
        <v>2314</v>
      </c>
      <c r="W69" s="41">
        <f>IF(V69=0,0,MAXA(VLOOKUP(V69,V$23:W$49,2),0))</f>
        <v>50</v>
      </c>
      <c r="X69" s="9" t="s">
        <v>9</v>
      </c>
      <c r="Y69">
        <f>IF(X69=" ",0,MAXA(VLOOKUP(X69,X$23:Y$49,2),0))</f>
        <v>1243</v>
      </c>
      <c r="Z69" s="44">
        <f>IF(Y69=0,0,MAXA(VLOOKUP(Y69,Y$23:Z$49,2),0))</f>
        <v>42</v>
      </c>
      <c r="AA69" s="45" t="s">
        <v>9</v>
      </c>
      <c r="AB69">
        <f>IF(AA69=" ",0,MAXA(VLOOKUP(AA69,AA$23:AB$49,2),0))</f>
        <v>1243</v>
      </c>
      <c r="AC69" s="50">
        <f>IF(AB69=0,0,MAXA(VLOOKUP(AB69,AB$23:AC$49,2),0))</f>
        <v>50</v>
      </c>
      <c r="AD69" s="7">
        <v>20</v>
      </c>
      <c r="AE69" s="11" t="s">
        <v>42</v>
      </c>
      <c r="AG69" s="11" t="s">
        <v>42</v>
      </c>
      <c r="AH69" s="14">
        <v>40</v>
      </c>
      <c r="AI69" s="14">
        <v>33</v>
      </c>
      <c r="AJ69" s="14">
        <v>25</v>
      </c>
      <c r="AK69" s="16">
        <f>SUM(AH69:AJ69)</f>
        <v>98</v>
      </c>
      <c r="AL69" s="18">
        <f>SUM(AD69,AE69:AG69,)</f>
        <v>20</v>
      </c>
      <c r="AM69" s="20">
        <f>SUM(H69,K69,N69,Q69,T69,W69,Z69,AC69)</f>
        <v>353</v>
      </c>
      <c r="AN69" s="4">
        <f>SUM(AK69,AL69,AM69)</f>
        <v>471</v>
      </c>
      <c r="AP69" s="6"/>
      <c r="AQ69" s="6"/>
    </row>
    <row r="70" spans="1:43" x14ac:dyDescent="0.2">
      <c r="B70">
        <v>884</v>
      </c>
      <c r="C70" t="s">
        <v>121</v>
      </c>
      <c r="D70" t="s">
        <v>122</v>
      </c>
      <c r="E70" s="4" t="s">
        <v>118</v>
      </c>
      <c r="F70" s="24" t="s">
        <v>16</v>
      </c>
      <c r="G70">
        <f>IF(F70=" ",0,MAXA(VLOOKUP(F70,F$23:G$49,2),0))</f>
        <v>2314</v>
      </c>
      <c r="H70" s="27">
        <f>IF(G70=0,0,MAXA(VLOOKUP(G70,G$23:H$49,2),0))</f>
        <v>48</v>
      </c>
      <c r="I70" s="30" t="s">
        <v>10</v>
      </c>
      <c r="J70">
        <f>IF(I70=" ",0,MAXA(VLOOKUP(I70,I$23:J$49,2),0))</f>
        <v>1324</v>
      </c>
      <c r="K70" s="35">
        <f>IF(J70=0,0,MAXA(VLOOKUP(J70,J$23:K$49,2),0))</f>
        <v>44</v>
      </c>
      <c r="L70" s="37" t="s">
        <v>14</v>
      </c>
      <c r="M70">
        <f>IF(L70=" ",0,MAXA(VLOOKUP(L70,L$23:M$49,2),0))</f>
        <v>2134</v>
      </c>
      <c r="N70" s="41">
        <f>IF(M70=0,0,MAXA(VLOOKUP(M70,M$23:N$49,2),0))</f>
        <v>30</v>
      </c>
      <c r="O70" s="9" t="s">
        <v>14</v>
      </c>
      <c r="P70">
        <f>IF(O70=" ",0,MAXA(VLOOKUP(O70,O$23:P$49,2),0))</f>
        <v>2134</v>
      </c>
      <c r="Q70" s="44">
        <f>IF(P70=0,0,MAXA(VLOOKUP(P70,P$23:Q$49,2),0))</f>
        <v>40</v>
      </c>
      <c r="R70" s="45" t="s">
        <v>23</v>
      </c>
      <c r="S70">
        <f>IF(R70=" ",0,MAXA(VLOOKUP(R70,R$23:S$49,2),0))</f>
        <v>3241</v>
      </c>
      <c r="T70" s="50">
        <f>IF(S70=0,0,MAXA(VLOOKUP(S70,S$23:T$49,2),0))</f>
        <v>32.000000000000021</v>
      </c>
      <c r="U70" s="37" t="s">
        <v>18</v>
      </c>
      <c r="V70">
        <f>IF(U70=" ",0,MAXA(VLOOKUP(U70,U$23:V$49,2),0))</f>
        <v>2413</v>
      </c>
      <c r="W70" s="41">
        <f>IF(V70=0,0,MAXA(VLOOKUP(V70,V$23:W$49,2),0))</f>
        <v>38.000000000000028</v>
      </c>
      <c r="X70" s="9" t="s">
        <v>13</v>
      </c>
      <c r="Y70">
        <f>IF(X70=" ",0,MAXA(VLOOKUP(X70,X$23:Y$49,2),0))</f>
        <v>1432</v>
      </c>
      <c r="Z70" s="44">
        <f>IF(Y70=0,0,MAXA(VLOOKUP(Y70,Y$23:Z$49,2),0))</f>
        <v>44.999999999999993</v>
      </c>
      <c r="AA70" s="45" t="s">
        <v>9</v>
      </c>
      <c r="AB70">
        <f>IF(AA70=" ",0,MAXA(VLOOKUP(AA70,AA$23:AB$49,2),0))</f>
        <v>1243</v>
      </c>
      <c r="AC70" s="50">
        <f>IF(AB70=0,0,MAXA(VLOOKUP(AB70,AB$23:AC$49,2),0))</f>
        <v>50</v>
      </c>
      <c r="AD70" s="7">
        <v>25</v>
      </c>
      <c r="AH70" s="14">
        <v>38</v>
      </c>
      <c r="AI70" s="14">
        <v>44</v>
      </c>
      <c r="AJ70" s="14">
        <v>34</v>
      </c>
      <c r="AK70" s="16">
        <f>SUM(AH70:AJ70)</f>
        <v>116</v>
      </c>
      <c r="AL70" s="18">
        <f>SUM(AD70,AE70:AG70,)</f>
        <v>25</v>
      </c>
      <c r="AM70" s="20">
        <f>SUM(H70,K70,N70,Q70,T70,W70,Z70,AC70)</f>
        <v>327.00000000000006</v>
      </c>
      <c r="AN70" s="4">
        <f>SUM(AK70,AL70,AM70)</f>
        <v>468.00000000000006</v>
      </c>
      <c r="AP70" s="6"/>
      <c r="AQ70" s="6"/>
    </row>
    <row r="71" spans="1:43" x14ac:dyDescent="0.2">
      <c r="A71">
        <v>121</v>
      </c>
      <c r="B71" s="56">
        <v>511</v>
      </c>
      <c r="C71" t="s">
        <v>79</v>
      </c>
      <c r="D71" t="s">
        <v>82</v>
      </c>
      <c r="E71" s="4" t="s">
        <v>110</v>
      </c>
      <c r="F71" s="24" t="s">
        <v>22</v>
      </c>
      <c r="G71">
        <f>IF(F71=" ",0,MAXA(VLOOKUP(F71,F$23:G$49,2),0))</f>
        <v>3214</v>
      </c>
      <c r="H71" s="27">
        <f>IF(G71=0,0,MAXA(VLOOKUP(G71,G$23:H$49,2),0))</f>
        <v>50</v>
      </c>
      <c r="I71" s="30" t="s">
        <v>23</v>
      </c>
      <c r="J71">
        <f>IF(I71=" ",0,MAXA(VLOOKUP(I71,I$23:J$49,2),0))</f>
        <v>3241</v>
      </c>
      <c r="K71" s="35">
        <f>IF(J71=0,0,MAXA(VLOOKUP(J71,J$23:K$49,2),0))</f>
        <v>45</v>
      </c>
      <c r="L71" s="37" t="s">
        <v>4</v>
      </c>
      <c r="M71">
        <f>IF(L71=" ",0,MAXA(VLOOKUP(L71,L$23:M$49,2),0))</f>
        <v>4231</v>
      </c>
      <c r="N71" s="41">
        <f>IF(M71=0,0,MAXA(VLOOKUP(M71,M$23:N$49,2),0))</f>
        <v>41</v>
      </c>
      <c r="O71" s="9" t="s">
        <v>10</v>
      </c>
      <c r="P71">
        <f>IF(O71=" ",0,MAXA(VLOOKUP(O71,O$23:P$49,2),0))</f>
        <v>1324</v>
      </c>
      <c r="Q71" s="44">
        <f>IF(P71=0,0,MAXA(VLOOKUP(P71,P$23:Q$49,2),0))</f>
        <v>50</v>
      </c>
      <c r="R71" s="45" t="s">
        <v>10</v>
      </c>
      <c r="S71">
        <f>IF(R71=" ",0,MAXA(VLOOKUP(R71,R$23:S$49,2),0))</f>
        <v>1324</v>
      </c>
      <c r="T71" s="50">
        <f>IF(S71=0,0,MAXA(VLOOKUP(S71,S$23:T$49,2),0))</f>
        <v>44.000000000000014</v>
      </c>
      <c r="U71" s="37" t="s">
        <v>4</v>
      </c>
      <c r="V71">
        <f>IF(U71=" ",0,MAXA(VLOOKUP(U71,U$23:V$49,2),0))</f>
        <v>4231</v>
      </c>
      <c r="W71" s="41">
        <f>IF(V71=0,0,MAXA(VLOOKUP(V71,V$23:W$49,2),0))</f>
        <v>30.000000000000043</v>
      </c>
      <c r="X71" s="9" t="s">
        <v>8</v>
      </c>
      <c r="Y71">
        <f>IF(X71=" ",0,MAXA(VLOOKUP(X71,X$23:Y$49,2),0))</f>
        <v>1234</v>
      </c>
      <c r="Z71" s="44">
        <f>IF(Y71=0,0,MAXA(VLOOKUP(Y71,Y$23:Z$49,2),0))</f>
        <v>32.999999999999993</v>
      </c>
      <c r="AA71" s="45" t="s">
        <v>9</v>
      </c>
      <c r="AB71">
        <f>IF(AA71=" ",0,MAXA(VLOOKUP(AA71,AA$23:AB$49,2),0))</f>
        <v>1243</v>
      </c>
      <c r="AC71" s="50">
        <f>IF(AB71=0,0,MAXA(VLOOKUP(AB71,AB$23:AC$49,2),0))</f>
        <v>50</v>
      </c>
      <c r="AD71" s="7">
        <v>20</v>
      </c>
      <c r="AE71" s="11" t="s">
        <v>42</v>
      </c>
      <c r="AG71" s="11" t="s">
        <v>42</v>
      </c>
      <c r="AH71" s="14">
        <v>25</v>
      </c>
      <c r="AI71" s="14">
        <v>40</v>
      </c>
      <c r="AJ71" s="14">
        <v>35</v>
      </c>
      <c r="AK71" s="16">
        <f>SUM(AH71:AJ71)</f>
        <v>100</v>
      </c>
      <c r="AL71" s="18">
        <f>SUM(AD71,AE71:AG71,)</f>
        <v>20</v>
      </c>
      <c r="AM71" s="20">
        <f>SUM(H71,K71,N71,Q71,T71,W71,Z71,AC71)</f>
        <v>343.00000000000006</v>
      </c>
      <c r="AN71" s="4">
        <f>SUM(AK71,AL71,AM71)</f>
        <v>463.00000000000006</v>
      </c>
      <c r="AP71" s="6"/>
      <c r="AQ71" s="6"/>
    </row>
    <row r="72" spans="1:43" x14ac:dyDescent="0.2">
      <c r="A72">
        <v>112</v>
      </c>
      <c r="B72" s="56">
        <v>502</v>
      </c>
      <c r="C72" t="s">
        <v>78</v>
      </c>
      <c r="D72" t="s">
        <v>72</v>
      </c>
      <c r="E72" s="4" t="s">
        <v>109</v>
      </c>
      <c r="F72" s="24" t="s">
        <v>16</v>
      </c>
      <c r="G72">
        <f>IF(F72=" ",0,MAXA(VLOOKUP(F72,F$23:G$49,2),0))</f>
        <v>2314</v>
      </c>
      <c r="H72" s="27">
        <f>IF(G72=0,0,MAXA(VLOOKUP(G72,G$23:H$49,2),0))</f>
        <v>48</v>
      </c>
      <c r="I72" s="30" t="s">
        <v>15</v>
      </c>
      <c r="J72">
        <f>IF(I72=" ",0,MAXA(VLOOKUP(I72,I$23:J$49,2),0))</f>
        <v>2143</v>
      </c>
      <c r="K72" s="35">
        <f>IF(J72=0,0,MAXA(VLOOKUP(J72,J$23:K$49,2),0))</f>
        <v>35</v>
      </c>
      <c r="L72" s="37" t="s">
        <v>22</v>
      </c>
      <c r="M72">
        <f>IF(L72=" ",0,MAXA(VLOOKUP(L72,L$23:M$49,2),0))</f>
        <v>3214</v>
      </c>
      <c r="N72" s="41">
        <f>IF(M72=0,0,MAXA(VLOOKUP(M72,M$23:N$49,2),0))</f>
        <v>18</v>
      </c>
      <c r="O72" s="9" t="s">
        <v>20</v>
      </c>
      <c r="P72">
        <f>IF(O72=" ",0,MAXA(VLOOKUP(O72,O$23:P$49,2),0))</f>
        <v>3124</v>
      </c>
      <c r="Q72" s="44">
        <f>IF(P72=0,0,MAXA(VLOOKUP(P72,P$23:Q$49,2),0))</f>
        <v>48</v>
      </c>
      <c r="R72" s="45" t="s">
        <v>9</v>
      </c>
      <c r="S72">
        <f>IF(R72=" ",0,MAXA(VLOOKUP(R72,R$23:S$49,2),0))</f>
        <v>1243</v>
      </c>
      <c r="T72" s="50">
        <f>IF(S72=0,0,MAXA(VLOOKUP(S72,S$23:T$49,2),0))</f>
        <v>50</v>
      </c>
      <c r="U72" s="37" t="s">
        <v>15</v>
      </c>
      <c r="V72">
        <f>IF(U72=" ",0,MAXA(VLOOKUP(U72,U$23:V$49,2),0))</f>
        <v>2143</v>
      </c>
      <c r="W72" s="41">
        <f>IF(V72=0,0,MAXA(VLOOKUP(V72,V$23:W$49,2),0))</f>
        <v>42.000000000000014</v>
      </c>
      <c r="X72" s="9" t="s">
        <v>12</v>
      </c>
      <c r="Y72">
        <f>IF(X72=" ",0,MAXA(VLOOKUP(X72,X$23:Y$49,2),0))</f>
        <v>1423</v>
      </c>
      <c r="Z72" s="44">
        <f>IF(Y72=0,0,MAXA(VLOOKUP(Y72,Y$23:Z$49,2),0))</f>
        <v>48</v>
      </c>
      <c r="AA72" s="45" t="s">
        <v>12</v>
      </c>
      <c r="AB72">
        <f>IF(AA72=" ",0,MAXA(VLOOKUP(AA72,AA$23:AB$49,2),0))</f>
        <v>1423</v>
      </c>
      <c r="AC72" s="50">
        <f>IF(AB72=0,0,MAXA(VLOOKUP(AB72,AB$23:AC$49,2),0))</f>
        <v>45</v>
      </c>
      <c r="AD72" s="7">
        <v>30</v>
      </c>
      <c r="AE72" s="11" t="s">
        <v>42</v>
      </c>
      <c r="AG72" s="11" t="s">
        <v>42</v>
      </c>
      <c r="AH72" s="14">
        <v>25</v>
      </c>
      <c r="AI72" s="14">
        <v>39</v>
      </c>
      <c r="AJ72" s="14">
        <v>25</v>
      </c>
      <c r="AK72" s="16">
        <f>SUM(AH72:AJ72)</f>
        <v>89</v>
      </c>
      <c r="AL72" s="18">
        <f>SUM(AD72,AE72:AG72,)</f>
        <v>30</v>
      </c>
      <c r="AM72" s="20">
        <f>SUM(H72,K72,N72,Q72,T72,W72,Z72,AC72)</f>
        <v>334</v>
      </c>
      <c r="AN72" s="4">
        <f>SUM(AK72,AL72,AM72)</f>
        <v>453</v>
      </c>
      <c r="AP72" s="6"/>
      <c r="AQ72" s="6"/>
    </row>
    <row r="73" spans="1:43" x14ac:dyDescent="0.2">
      <c r="B73" s="56">
        <v>563</v>
      </c>
      <c r="C73" t="s">
        <v>71</v>
      </c>
      <c r="D73" t="s">
        <v>102</v>
      </c>
      <c r="E73" s="4" t="s">
        <v>100</v>
      </c>
      <c r="F73" s="24" t="s">
        <v>23</v>
      </c>
      <c r="G73">
        <f>IF(F73=" ",0,MAXA(VLOOKUP(F73,F$23:G$49,2),0))</f>
        <v>3241</v>
      </c>
      <c r="H73" s="27">
        <f>IF(G73=0,0,MAXA(VLOOKUP(G73,G$23:H$49,2),0))</f>
        <v>46.000000000000014</v>
      </c>
      <c r="I73" s="30" t="s">
        <v>24</v>
      </c>
      <c r="J73">
        <f>IF(I73=" ",0,MAXA(VLOOKUP(I73,I$23:J$49,2),0))</f>
        <v>3412</v>
      </c>
      <c r="K73" s="35">
        <f>IF(J73=0,0,MAXA(VLOOKUP(J73,J$23:K$49,2),0))</f>
        <v>36</v>
      </c>
      <c r="L73" s="37" t="s">
        <v>15</v>
      </c>
      <c r="M73">
        <f>IF(L73=" ",0,MAXA(VLOOKUP(L73,L$23:M$49,2),0))</f>
        <v>2143</v>
      </c>
      <c r="N73" s="41">
        <f>IF(M73=0,0,MAXA(VLOOKUP(M73,M$23:N$49,2),0))</f>
        <v>40</v>
      </c>
      <c r="O73" s="9" t="s">
        <v>16</v>
      </c>
      <c r="P73">
        <f>IF(O73=" ",0,MAXA(VLOOKUP(O73,O$23:P$49,2),0))</f>
        <v>2314</v>
      </c>
      <c r="Q73" s="44">
        <f>IF(P73=0,0,MAXA(VLOOKUP(P73,P$23:Q$49,2),0))</f>
        <v>38</v>
      </c>
      <c r="R73" s="45" t="s">
        <v>24</v>
      </c>
      <c r="S73">
        <f>IF(R73=" ",0,MAXA(VLOOKUP(R73,R$23:S$49,2),0))</f>
        <v>3412</v>
      </c>
      <c r="T73" s="50">
        <f>IF(S73=0,0,MAXA(VLOOKUP(S73,S$23:T$49,2),0))</f>
        <v>32.000000000000021</v>
      </c>
      <c r="U73" s="37" t="s">
        <v>22</v>
      </c>
      <c r="V73">
        <f>IF(U73=" ",0,MAXA(VLOOKUP(U73,U$23:V$49,2),0))</f>
        <v>3214</v>
      </c>
      <c r="W73" s="41">
        <f>IF(V73=0,0,MAXA(VLOOKUP(V73,V$23:W$49,2),0))</f>
        <v>46</v>
      </c>
      <c r="X73" s="9" t="s">
        <v>13</v>
      </c>
      <c r="Y73">
        <f>IF(X73=" ",0,MAXA(VLOOKUP(X73,X$23:Y$49,2),0))</f>
        <v>1432</v>
      </c>
      <c r="Z73" s="44">
        <f>IF(Y73=0,0,MAXA(VLOOKUP(Y73,Y$23:Z$49,2),0))</f>
        <v>44.999999999999993</v>
      </c>
      <c r="AA73" s="45" t="s">
        <v>12</v>
      </c>
      <c r="AB73">
        <f>IF(AA73=" ",0,MAXA(VLOOKUP(AA73,AA$23:AB$49,2),0))</f>
        <v>1423</v>
      </c>
      <c r="AC73" s="50">
        <f>IF(AB73=0,0,MAXA(VLOOKUP(AB73,AB$23:AC$49,2),0))</f>
        <v>45</v>
      </c>
      <c r="AD73" s="7">
        <v>25</v>
      </c>
      <c r="AE73" s="11" t="s">
        <v>42</v>
      </c>
      <c r="AG73" s="11" t="s">
        <v>42</v>
      </c>
      <c r="AH73" s="14">
        <v>28</v>
      </c>
      <c r="AI73" s="14">
        <v>37</v>
      </c>
      <c r="AJ73" s="14">
        <v>33</v>
      </c>
      <c r="AK73" s="16">
        <f>SUM(AH73:AJ73)</f>
        <v>98</v>
      </c>
      <c r="AL73" s="18">
        <f>SUM(AD73,AE73:AG73,)</f>
        <v>25</v>
      </c>
      <c r="AM73" s="20">
        <f>SUM(H73,K73,N73,Q73,T73,W73,Z73,AC73)</f>
        <v>328</v>
      </c>
      <c r="AN73" s="4">
        <f>SUM(AK73,AL73,AM73)</f>
        <v>451</v>
      </c>
      <c r="AP73" s="6"/>
      <c r="AQ73" s="6"/>
    </row>
    <row r="74" spans="1:43" x14ac:dyDescent="0.2">
      <c r="A74">
        <v>123</v>
      </c>
      <c r="B74" s="56">
        <v>513</v>
      </c>
      <c r="C74" t="s">
        <v>85</v>
      </c>
      <c r="D74" t="s">
        <v>86</v>
      </c>
      <c r="E74" s="4" t="s">
        <v>110</v>
      </c>
      <c r="F74" s="24" t="s">
        <v>13</v>
      </c>
      <c r="G74">
        <f>IF(F74=" ",0,MAXA(VLOOKUP(F74,F$23:G$49,2),0))</f>
        <v>1432</v>
      </c>
      <c r="H74" s="27">
        <f>IF(G74=0,0,MAXA(VLOOKUP(G74,G$23:H$49,2),0))</f>
        <v>22.000000000000028</v>
      </c>
      <c r="I74" s="30" t="s">
        <v>12</v>
      </c>
      <c r="J74">
        <f>IF(I74=" ",0,MAXA(VLOOKUP(I74,I$23:J$49,2),0))</f>
        <v>1423</v>
      </c>
      <c r="K74" s="35">
        <f>IF(J74=0,0,MAXA(VLOOKUP(J74,J$23:K$49,2),0))</f>
        <v>26</v>
      </c>
      <c r="L74" s="37" t="s">
        <v>15</v>
      </c>
      <c r="M74">
        <f>IF(L74=" ",0,MAXA(VLOOKUP(L74,L$23:M$49,2),0))</f>
        <v>2143</v>
      </c>
      <c r="N74" s="41">
        <f>IF(M74=0,0,MAXA(VLOOKUP(M74,M$23:N$49,2),0))</f>
        <v>40</v>
      </c>
      <c r="O74" s="9" t="s">
        <v>14</v>
      </c>
      <c r="P74">
        <f>IF(O74=" ",0,MAXA(VLOOKUP(O74,O$23:P$49,2),0))</f>
        <v>2134</v>
      </c>
      <c r="Q74" s="44">
        <f>IF(P74=0,0,MAXA(VLOOKUP(P74,P$23:Q$49,2),0))</f>
        <v>40</v>
      </c>
      <c r="R74" s="45" t="s">
        <v>11</v>
      </c>
      <c r="S74">
        <f>IF(R74=" ",0,MAXA(VLOOKUP(R74,R$23:S$49,2),0))</f>
        <v>1342</v>
      </c>
      <c r="T74" s="50">
        <f>IF(S74=0,0,MAXA(VLOOKUP(S74,S$23:T$49,2),0))</f>
        <v>42.000000000000014</v>
      </c>
      <c r="U74" s="37" t="s">
        <v>17</v>
      </c>
      <c r="V74">
        <f>IF(U74=" ",0,MAXA(VLOOKUP(U74,U$23:V$49,2),0))</f>
        <v>2341</v>
      </c>
      <c r="W74" s="41">
        <f>IF(V74=0,0,MAXA(VLOOKUP(V74,V$23:W$49,2),0))</f>
        <v>46.000000000000014</v>
      </c>
      <c r="X74" s="9" t="s">
        <v>12</v>
      </c>
      <c r="Y74">
        <f>IF(X74=" ",0,MAXA(VLOOKUP(X74,X$23:Y$49,2),0))</f>
        <v>1423</v>
      </c>
      <c r="Z74" s="44">
        <f>IF(Y74=0,0,MAXA(VLOOKUP(Y74,Y$23:Z$49,2),0))</f>
        <v>48</v>
      </c>
      <c r="AA74" s="45" t="s">
        <v>9</v>
      </c>
      <c r="AB74">
        <f>IF(AA74=" ",0,MAXA(VLOOKUP(AA74,AA$23:AB$49,2),0))</f>
        <v>1243</v>
      </c>
      <c r="AC74" s="50">
        <f>IF(AB74=0,0,MAXA(VLOOKUP(AB74,AB$23:AC$49,2),0))</f>
        <v>50</v>
      </c>
      <c r="AD74" s="7">
        <v>30</v>
      </c>
      <c r="AH74" s="14">
        <v>34</v>
      </c>
      <c r="AI74" s="14">
        <v>35</v>
      </c>
      <c r="AJ74" s="14">
        <v>37</v>
      </c>
      <c r="AK74" s="16">
        <f>SUM(AH74:AJ74)</f>
        <v>106</v>
      </c>
      <c r="AL74" s="18">
        <f>SUM(AD74,AE74:AG74,)</f>
        <v>30</v>
      </c>
      <c r="AM74" s="20">
        <f>SUM(H74,K74,N74,Q74,T74,W74,Z74,AC74)</f>
        <v>314.00000000000006</v>
      </c>
      <c r="AN74" s="4">
        <f>SUM(AK74,AL74,AM74)</f>
        <v>450.00000000000006</v>
      </c>
      <c r="AP74" s="6"/>
      <c r="AQ74" s="6"/>
    </row>
    <row r="75" spans="1:43" x14ac:dyDescent="0.2">
      <c r="A75">
        <v>111</v>
      </c>
      <c r="B75" s="56">
        <v>501</v>
      </c>
      <c r="C75" t="s">
        <v>76</v>
      </c>
      <c r="D75" t="s">
        <v>77</v>
      </c>
      <c r="E75" s="4" t="s">
        <v>109</v>
      </c>
      <c r="F75" s="24" t="s">
        <v>23</v>
      </c>
      <c r="G75">
        <f>IF(F75=" ",0,MAXA(VLOOKUP(F75,F$23:G$49,2),0))</f>
        <v>3241</v>
      </c>
      <c r="H75" s="27">
        <f>IF(G75=0,0,MAXA(VLOOKUP(G75,G$23:H$49,2),0))</f>
        <v>46.000000000000014</v>
      </c>
      <c r="I75" s="30" t="s">
        <v>12</v>
      </c>
      <c r="J75">
        <f>IF(I75=" ",0,MAXA(VLOOKUP(I75,I$23:J$49,2),0))</f>
        <v>1423</v>
      </c>
      <c r="K75" s="35">
        <f>IF(J75=0,0,MAXA(VLOOKUP(J75,J$23:K$49,2),0))</f>
        <v>26</v>
      </c>
      <c r="L75" s="37" t="s">
        <v>28</v>
      </c>
      <c r="M75">
        <f>IF(L75=" ",0,MAXA(VLOOKUP(L75,L$23:M$49,2),0))</f>
        <v>4213</v>
      </c>
      <c r="N75" s="41">
        <f>IF(M75=0,0,MAXA(VLOOKUP(M75,M$23:N$49,2),0))</f>
        <v>48</v>
      </c>
      <c r="O75" s="9" t="s">
        <v>10</v>
      </c>
      <c r="P75">
        <f>IF(O75=" ",0,MAXA(VLOOKUP(O75,O$23:P$49,2),0))</f>
        <v>1324</v>
      </c>
      <c r="Q75" s="44">
        <f>IF(P75=0,0,MAXA(VLOOKUP(P75,P$23:Q$49,2),0))</f>
        <v>50</v>
      </c>
      <c r="R75" s="45" t="s">
        <v>10</v>
      </c>
      <c r="S75">
        <f>IF(R75=" ",0,MAXA(VLOOKUP(R75,R$23:S$49,2),0))</f>
        <v>1324</v>
      </c>
      <c r="T75" s="50">
        <f>IF(S75=0,0,MAXA(VLOOKUP(S75,S$23:T$49,2),0))</f>
        <v>44.000000000000014</v>
      </c>
      <c r="U75" s="37" t="s">
        <v>16</v>
      </c>
      <c r="V75">
        <f>IF(U75=" ",0,MAXA(VLOOKUP(U75,U$23:V$49,2),0))</f>
        <v>2314</v>
      </c>
      <c r="W75" s="41">
        <f>IF(V75=0,0,MAXA(VLOOKUP(V75,V$23:W$49,2),0))</f>
        <v>50</v>
      </c>
      <c r="X75" s="9" t="s">
        <v>13</v>
      </c>
      <c r="Y75">
        <f>IF(X75=" ",0,MAXA(VLOOKUP(X75,X$23:Y$49,2),0))</f>
        <v>1432</v>
      </c>
      <c r="Z75" s="44">
        <f>IF(Y75=0,0,MAXA(VLOOKUP(Y75,Y$23:Z$49,2),0))</f>
        <v>44.999999999999993</v>
      </c>
      <c r="AA75" s="45" t="s">
        <v>9</v>
      </c>
      <c r="AB75">
        <f>IF(AA75=" ",0,MAXA(VLOOKUP(AA75,AA$23:AB$49,2),0))</f>
        <v>1243</v>
      </c>
      <c r="AC75" s="50">
        <f>IF(AB75=0,0,MAXA(VLOOKUP(AB75,AB$23:AC$49,2),0))</f>
        <v>50</v>
      </c>
      <c r="AD75" s="7">
        <v>10</v>
      </c>
      <c r="AE75" s="11" t="s">
        <v>42</v>
      </c>
      <c r="AG75" s="11" t="s">
        <v>42</v>
      </c>
      <c r="AH75" s="14">
        <v>25</v>
      </c>
      <c r="AI75" s="14">
        <v>31</v>
      </c>
      <c r="AJ75" s="14">
        <v>25</v>
      </c>
      <c r="AK75" s="16">
        <f>SUM(AH75:AJ75)</f>
        <v>81</v>
      </c>
      <c r="AL75" s="18">
        <f>SUM(AD75,AE75:AG75,)</f>
        <v>10</v>
      </c>
      <c r="AM75" s="20">
        <f>SUM(H75,K75,N75,Q75,T75,W75,Z75,AC75)</f>
        <v>359</v>
      </c>
      <c r="AN75" s="4">
        <f>SUM(AK75,AL75,AM75)</f>
        <v>450</v>
      </c>
      <c r="AP75" s="6"/>
      <c r="AQ75" s="6"/>
    </row>
    <row r="76" spans="1:43" x14ac:dyDescent="0.2">
      <c r="B76" s="56">
        <v>883</v>
      </c>
      <c r="C76" t="s">
        <v>119</v>
      </c>
      <c r="D76" t="s">
        <v>120</v>
      </c>
      <c r="E76" s="4" t="s">
        <v>118</v>
      </c>
      <c r="F76" s="24" t="s">
        <v>22</v>
      </c>
      <c r="G76">
        <f>IF(F76=" ",0,MAXA(VLOOKUP(F76,F$23:G$49,2),0))</f>
        <v>3214</v>
      </c>
      <c r="H76" s="27">
        <f>IF(G76=0,0,MAXA(VLOOKUP(G76,G$23:H$49,2),0))</f>
        <v>50</v>
      </c>
      <c r="I76" s="30" t="s">
        <v>23</v>
      </c>
      <c r="J76">
        <f>IF(I76=" ",0,MAXA(VLOOKUP(I76,I$23:J$49,2),0))</f>
        <v>3241</v>
      </c>
      <c r="K76" s="35">
        <f>IF(J76=0,0,MAXA(VLOOKUP(J76,J$23:K$49,2),0))</f>
        <v>45</v>
      </c>
      <c r="L76" s="37" t="s">
        <v>16</v>
      </c>
      <c r="M76">
        <f>IF(L76=" ",0,MAXA(VLOOKUP(L76,L$23:M$49,2),0))</f>
        <v>2314</v>
      </c>
      <c r="N76" s="41">
        <f>IF(M76=0,0,MAXA(VLOOKUP(M76,M$23:N$49,2),0))</f>
        <v>23</v>
      </c>
      <c r="O76" s="9" t="s">
        <v>27</v>
      </c>
      <c r="P76">
        <f>IF(O76=" ",0,MAXA(VLOOKUP(O76,O$23:P$49,2),0))</f>
        <v>4132</v>
      </c>
      <c r="Q76" s="44">
        <f>IF(P76=0,0,MAXA(VLOOKUP(P76,P$23:Q$49,2),0))</f>
        <v>25</v>
      </c>
      <c r="R76" s="45" t="s">
        <v>22</v>
      </c>
      <c r="S76">
        <f>IF(R76=" ",0,MAXA(VLOOKUP(R76,R$23:S$49,2),0))</f>
        <v>3214</v>
      </c>
      <c r="T76" s="50">
        <f>IF(S76=0,0,MAXA(VLOOKUP(S76,S$23:T$49,2),0))</f>
        <v>36.000000000000021</v>
      </c>
      <c r="U76" s="37" t="s">
        <v>19</v>
      </c>
      <c r="V76">
        <f>IF(U76=" ",0,MAXA(VLOOKUP(U76,U$23:V$49,2),0))</f>
        <v>2431</v>
      </c>
      <c r="W76" s="41">
        <f>IF(V76=0,0,MAXA(VLOOKUP(V76,V$23:W$49,2),0))</f>
        <v>40.000000000000028</v>
      </c>
      <c r="X76" s="9" t="s">
        <v>9</v>
      </c>
      <c r="Y76">
        <f>IF(X76=" ",0,MAXA(VLOOKUP(X76,X$23:Y$49,2),0))</f>
        <v>1243</v>
      </c>
      <c r="Z76" s="44">
        <f>IF(Y76=0,0,MAXA(VLOOKUP(Y76,Y$23:Z$49,2),0))</f>
        <v>42</v>
      </c>
      <c r="AA76" s="45" t="s">
        <v>13</v>
      </c>
      <c r="AB76">
        <f>IF(AA76=" ",0,MAXA(VLOOKUP(AA76,AA$23:AB$49,2),0))</f>
        <v>1432</v>
      </c>
      <c r="AC76" s="50">
        <f>IF(AB76=0,0,MAXA(VLOOKUP(AB76,AB$23:AC$49,2),0))</f>
        <v>37.999999999999972</v>
      </c>
      <c r="AD76" s="7">
        <v>35</v>
      </c>
      <c r="AH76" s="14">
        <v>40</v>
      </c>
      <c r="AI76" s="14">
        <v>42</v>
      </c>
      <c r="AJ76" s="14">
        <v>34</v>
      </c>
      <c r="AK76" s="16">
        <f>SUM(AH76:AJ76)</f>
        <v>116</v>
      </c>
      <c r="AL76" s="18">
        <f>SUM(AD76,AE76:AG76,)</f>
        <v>35</v>
      </c>
      <c r="AM76" s="20">
        <f>SUM(H76,K76,N76,Q76,T76,W76,Z76,AC76)</f>
        <v>299</v>
      </c>
      <c r="AN76" s="4">
        <f>SUM(AK76,AL76,AM76)</f>
        <v>450</v>
      </c>
      <c r="AP76" s="6"/>
      <c r="AQ76" s="6"/>
    </row>
    <row r="77" spans="1:43" x14ac:dyDescent="0.2">
      <c r="B77" s="56">
        <v>573</v>
      </c>
      <c r="C77" t="s">
        <v>107</v>
      </c>
      <c r="D77" t="s">
        <v>108</v>
      </c>
      <c r="E77" s="4" t="s">
        <v>104</v>
      </c>
      <c r="F77" s="24" t="s">
        <v>30</v>
      </c>
      <c r="G77">
        <f>IF(F77=" ",0,MAXA(VLOOKUP(F77,F$23:G$49,2),0))</f>
        <v>4321</v>
      </c>
      <c r="H77" s="27">
        <f>IF(G77=0,0,MAXA(VLOOKUP(G77,G$23:H$49,2),0))</f>
        <v>28.000000000000043</v>
      </c>
      <c r="I77" s="30" t="s">
        <v>24</v>
      </c>
      <c r="J77">
        <f>IF(I77=" ",0,MAXA(VLOOKUP(I77,I$23:J$49,2),0))</f>
        <v>3412</v>
      </c>
      <c r="K77" s="35">
        <f>IF(J77=0,0,MAXA(VLOOKUP(J77,J$23:K$49,2),0))</f>
        <v>36</v>
      </c>
      <c r="L77" s="37" t="s">
        <v>26</v>
      </c>
      <c r="M77">
        <f>IF(L77=" ",0,MAXA(VLOOKUP(L77,L$23:M$49,2),0))</f>
        <v>4123</v>
      </c>
      <c r="N77" s="41">
        <f>IF(M77=0,0,MAXA(VLOOKUP(M77,M$23:N$49,2),0))</f>
        <v>50</v>
      </c>
      <c r="O77" s="9" t="s">
        <v>22</v>
      </c>
      <c r="P77">
        <f>IF(O77=" ",0,MAXA(VLOOKUP(O77,O$23:P$49,2),0))</f>
        <v>3214</v>
      </c>
      <c r="Q77" s="44">
        <f>IF(P77=0,0,MAXA(VLOOKUP(P77,P$23:Q$49,2),0))</f>
        <v>42</v>
      </c>
      <c r="R77" s="45" t="s">
        <v>13</v>
      </c>
      <c r="S77">
        <f>IF(R77=" ",0,MAXA(VLOOKUP(R77,R$23:S$49,2),0))</f>
        <v>1432</v>
      </c>
      <c r="T77" s="50">
        <f>IF(S77=0,0,MAXA(VLOOKUP(S77,S$23:T$49,2),0))</f>
        <v>44.000000000000007</v>
      </c>
      <c r="U77" s="37" t="s">
        <v>17</v>
      </c>
      <c r="V77">
        <f>IF(U77=" ",0,MAXA(VLOOKUP(U77,U$23:V$49,2),0))</f>
        <v>2341</v>
      </c>
      <c r="W77" s="41">
        <f>IF(V77=0,0,MAXA(VLOOKUP(V77,V$23:W$49,2),0))</f>
        <v>46.000000000000014</v>
      </c>
      <c r="X77" s="9" t="s">
        <v>11</v>
      </c>
      <c r="Y77">
        <f>IF(X77=" ",0,MAXA(VLOOKUP(X77,X$23:Y$49,2),0))</f>
        <v>1342</v>
      </c>
      <c r="Z77" s="44">
        <f>IF(Y77=0,0,MAXA(VLOOKUP(Y77,Y$23:Z$49,2),0))</f>
        <v>35.999999999999986</v>
      </c>
      <c r="AA77" s="45" t="s">
        <v>10</v>
      </c>
      <c r="AB77">
        <f>IF(AA77=" ",0,MAXA(VLOOKUP(AA77,AA$23:AB$49,2),0))</f>
        <v>1324</v>
      </c>
      <c r="AC77" s="50">
        <f>IF(AB77=0,0,MAXA(VLOOKUP(AB77,AB$23:AC$49,2),0))</f>
        <v>40.999999999999943</v>
      </c>
      <c r="AD77" s="7">
        <v>15</v>
      </c>
      <c r="AE77" s="11" t="s">
        <v>42</v>
      </c>
      <c r="AG77" s="11" t="s">
        <v>42</v>
      </c>
      <c r="AH77" s="14">
        <v>37</v>
      </c>
      <c r="AI77" s="14">
        <v>35</v>
      </c>
      <c r="AJ77" s="14">
        <v>36</v>
      </c>
      <c r="AK77" s="16">
        <f>SUM(AH77:AJ77)</f>
        <v>108</v>
      </c>
      <c r="AL77" s="18">
        <f>SUM(AD77,AE77:AG77,)</f>
        <v>15</v>
      </c>
      <c r="AM77" s="20">
        <f>SUM(H77,K77,N77,Q77,T77,W77,Z77,AC77)</f>
        <v>323</v>
      </c>
      <c r="AN77" s="4">
        <f>SUM(AK77,AL77,AM77)</f>
        <v>446</v>
      </c>
      <c r="AP77" s="6"/>
      <c r="AQ77" s="6"/>
    </row>
    <row r="78" spans="1:43" x14ac:dyDescent="0.2">
      <c r="B78">
        <v>882</v>
      </c>
      <c r="C78" t="s">
        <v>116</v>
      </c>
      <c r="D78" t="s">
        <v>117</v>
      </c>
      <c r="E78" s="4" t="s">
        <v>118</v>
      </c>
      <c r="F78" s="24" t="s">
        <v>17</v>
      </c>
      <c r="G78">
        <f>IF(F78=" ",0,MAXA(VLOOKUP(F78,F$23:G$49,2),0))</f>
        <v>2341</v>
      </c>
      <c r="H78" s="27">
        <f>IF(G78=0,0,MAXA(VLOOKUP(G78,G$23:H$49,2),0))</f>
        <v>44.000000000000014</v>
      </c>
      <c r="I78" s="30" t="s">
        <v>23</v>
      </c>
      <c r="J78">
        <f>IF(I78=" ",0,MAXA(VLOOKUP(I78,I$23:J$49,2),0))</f>
        <v>3241</v>
      </c>
      <c r="K78" s="35">
        <f>IF(J78=0,0,MAXA(VLOOKUP(J78,J$23:K$49,2),0))</f>
        <v>45</v>
      </c>
      <c r="L78" s="37" t="s">
        <v>14</v>
      </c>
      <c r="M78">
        <f>IF(L78=" ",0,MAXA(VLOOKUP(L78,L$23:M$49,2),0))</f>
        <v>2134</v>
      </c>
      <c r="N78" s="41">
        <f>IF(M78=0,0,MAXA(VLOOKUP(M78,M$23:N$49,2),0))</f>
        <v>30</v>
      </c>
      <c r="O78" s="9" t="s">
        <v>27</v>
      </c>
      <c r="P78">
        <f>IF(O78=" ",0,MAXA(VLOOKUP(O78,O$23:P$49,2),0))</f>
        <v>4132</v>
      </c>
      <c r="Q78" s="44">
        <f>IF(P78=0,0,MAXA(VLOOKUP(P78,P$23:Q$49,2),0))</f>
        <v>25</v>
      </c>
      <c r="R78" s="45" t="s">
        <v>14</v>
      </c>
      <c r="S78">
        <f>IF(R78=" ",0,MAXA(VLOOKUP(R78,R$23:S$49,2),0))</f>
        <v>2134</v>
      </c>
      <c r="T78" s="50">
        <f>IF(S78=0,0,MAXA(VLOOKUP(S78,S$23:T$49,2),0))</f>
        <v>46.000000000000007</v>
      </c>
      <c r="U78" s="37" t="s">
        <v>19</v>
      </c>
      <c r="V78">
        <f>IF(U78=" ",0,MAXA(VLOOKUP(U78,U$23:V$49,2),0))</f>
        <v>2431</v>
      </c>
      <c r="W78" s="41">
        <f>IF(V78=0,0,MAXA(VLOOKUP(V78,V$23:W$49,2),0))</f>
        <v>40.000000000000028</v>
      </c>
      <c r="X78" s="9" t="s">
        <v>9</v>
      </c>
      <c r="Y78">
        <f>IF(X78=" ",0,MAXA(VLOOKUP(X78,X$23:Y$49,2),0))</f>
        <v>1243</v>
      </c>
      <c r="Z78" s="44">
        <f>IF(Y78=0,0,MAXA(VLOOKUP(Y78,Y$23:Z$49,2),0))</f>
        <v>42</v>
      </c>
      <c r="AA78" s="45" t="s">
        <v>14</v>
      </c>
      <c r="AB78">
        <f>IF(AA78=" ",0,MAXA(VLOOKUP(AA78,AA$23:AB$49,2),0))</f>
        <v>2134</v>
      </c>
      <c r="AC78" s="50">
        <f>IF(AB78=0,0,MAXA(VLOOKUP(AB78,AB$23:AC$49,2),0))</f>
        <v>42.999999999999972</v>
      </c>
      <c r="AD78" s="7">
        <v>20</v>
      </c>
      <c r="AH78" s="14">
        <v>38</v>
      </c>
      <c r="AI78" s="14">
        <v>38</v>
      </c>
      <c r="AJ78" s="14">
        <v>33</v>
      </c>
      <c r="AK78" s="16">
        <f>SUM(AH78:AJ78)</f>
        <v>109</v>
      </c>
      <c r="AL78" s="18">
        <f>SUM(AD78,AE78:AG78,)</f>
        <v>20</v>
      </c>
      <c r="AM78" s="20">
        <f>SUM(H78,K78,N78,Q78,T78,W78,Z78,AC78)</f>
        <v>315</v>
      </c>
      <c r="AN78" s="4">
        <f>SUM(AK78,AL78,AM78)</f>
        <v>444</v>
      </c>
      <c r="AP78" s="6"/>
      <c r="AQ78" s="6"/>
    </row>
    <row r="79" spans="1:43" x14ac:dyDescent="0.2">
      <c r="A79">
        <v>113</v>
      </c>
      <c r="B79" s="56">
        <v>503</v>
      </c>
      <c r="C79" t="s">
        <v>79</v>
      </c>
      <c r="D79" t="s">
        <v>72</v>
      </c>
      <c r="E79" s="4" t="s">
        <v>109</v>
      </c>
      <c r="F79" s="24" t="s">
        <v>17</v>
      </c>
      <c r="G79">
        <f>IF(F79=" ",0,MAXA(VLOOKUP(F79,F$23:G$49,2),0))</f>
        <v>2341</v>
      </c>
      <c r="H79" s="27">
        <f>IF(G79=0,0,MAXA(VLOOKUP(G79,G$23:H$49,2),0))</f>
        <v>44.000000000000014</v>
      </c>
      <c r="I79" s="30" t="s">
        <v>9</v>
      </c>
      <c r="J79">
        <f>IF(I79=" ",0,MAXA(VLOOKUP(I79,I$23:J$49,2),0))</f>
        <v>1243</v>
      </c>
      <c r="K79" s="35">
        <f>IF(J79=0,0,MAXA(VLOOKUP(J79,J$23:K$49,2),0))</f>
        <v>33</v>
      </c>
      <c r="L79" s="37" t="s">
        <v>30</v>
      </c>
      <c r="M79">
        <f>IF(L79=" ",0,MAXA(VLOOKUP(L79,L$23:M$49,2),0))</f>
        <v>4321</v>
      </c>
      <c r="N79" s="41">
        <f>IF(M79=0,0,MAXA(VLOOKUP(M79,M$23:N$49,2),0))</f>
        <v>36</v>
      </c>
      <c r="O79" s="9" t="s">
        <v>10</v>
      </c>
      <c r="P79">
        <f>IF(O79=" ",0,MAXA(VLOOKUP(O79,O$23:P$49,2),0))</f>
        <v>1324</v>
      </c>
      <c r="Q79" s="44">
        <f>IF(P79=0,0,MAXA(VLOOKUP(P79,P$23:Q$49,2),0))</f>
        <v>50</v>
      </c>
      <c r="R79" s="45" t="s">
        <v>26</v>
      </c>
      <c r="S79">
        <f>IF(R79=" ",0,MAXA(VLOOKUP(R79,R$23:S$49,2),0))</f>
        <v>4123</v>
      </c>
      <c r="T79" s="50">
        <f>IF(S79=0,0,MAXA(VLOOKUP(S79,S$23:T$49,2),0))</f>
        <v>44</v>
      </c>
      <c r="U79" s="37" t="s">
        <v>18</v>
      </c>
      <c r="V79">
        <f>IF(U79=" ",0,MAXA(VLOOKUP(U79,U$23:V$49,2),0))</f>
        <v>2413</v>
      </c>
      <c r="W79" s="41">
        <f>IF(V79=0,0,MAXA(VLOOKUP(V79,V$23:W$49,2),0))</f>
        <v>38.000000000000028</v>
      </c>
      <c r="X79" s="9" t="s">
        <v>12</v>
      </c>
      <c r="Y79">
        <f>IF(X79=" ",0,MAXA(VLOOKUP(X79,X$23:Y$49,2),0))</f>
        <v>1423</v>
      </c>
      <c r="Z79" s="44">
        <f>IF(Y79=0,0,MAXA(VLOOKUP(Y79,Y$23:Z$49,2),0))</f>
        <v>48</v>
      </c>
      <c r="AA79" s="45" t="s">
        <v>26</v>
      </c>
      <c r="AB79">
        <f>IF(AA79=" ",0,MAXA(VLOOKUP(AA79,AA$23:AB$49,2),0))</f>
        <v>4123</v>
      </c>
      <c r="AC79" s="50">
        <f>IF(AB79=0,0,MAXA(VLOOKUP(AB79,AB$23:AC$49,2),0))</f>
        <v>35</v>
      </c>
      <c r="AD79" s="7">
        <v>30</v>
      </c>
      <c r="AE79" s="11" t="s">
        <v>42</v>
      </c>
      <c r="AG79" s="11" t="s">
        <v>42</v>
      </c>
      <c r="AH79" s="14">
        <v>25</v>
      </c>
      <c r="AI79" s="14">
        <v>35</v>
      </c>
      <c r="AJ79" s="14">
        <v>25</v>
      </c>
      <c r="AK79" s="16">
        <f>SUM(AH79:AJ79)</f>
        <v>85</v>
      </c>
      <c r="AL79" s="18">
        <f>SUM(AD79,AE79:AG79,)</f>
        <v>30</v>
      </c>
      <c r="AM79" s="20">
        <f>SUM(H79,K79,N79,Q79,T79,W79,Z79,AC79)</f>
        <v>328</v>
      </c>
      <c r="AN79" s="4">
        <f>SUM(AK79,AL79,AM79)</f>
        <v>443</v>
      </c>
      <c r="AP79" s="6"/>
      <c r="AQ79" s="6"/>
    </row>
    <row r="80" spans="1:43" x14ac:dyDescent="0.2">
      <c r="B80" s="56">
        <v>543</v>
      </c>
      <c r="C80" t="s">
        <v>126</v>
      </c>
      <c r="D80" t="s">
        <v>95</v>
      </c>
      <c r="E80" s="4" t="s">
        <v>93</v>
      </c>
      <c r="F80" s="24" t="s">
        <v>10</v>
      </c>
      <c r="G80">
        <f>IF(F80=" ",0,MAXA(VLOOKUP(F80,F$23:G$49,2),0))</f>
        <v>1324</v>
      </c>
      <c r="H80" s="27">
        <f>IF(G80=0,0,MAXA(VLOOKUP(G80,G$23:H$49,2),0))</f>
        <v>40</v>
      </c>
      <c r="I80" s="30" t="s">
        <v>12</v>
      </c>
      <c r="J80">
        <f>IF(I80=" ",0,MAXA(VLOOKUP(I80,I$23:J$49,2),0))</f>
        <v>1423</v>
      </c>
      <c r="K80" s="35">
        <f>IF(J80=0,0,MAXA(VLOOKUP(J80,J$23:K$49,2),0))</f>
        <v>26</v>
      </c>
      <c r="L80" s="37" t="s">
        <v>30</v>
      </c>
      <c r="M80">
        <f>IF(L80=" ",0,MAXA(VLOOKUP(L80,L$23:M$49,2),0))</f>
        <v>4321</v>
      </c>
      <c r="N80" s="41">
        <f>IF(M80=0,0,MAXA(VLOOKUP(M80,M$23:N$49,2),0))</f>
        <v>36</v>
      </c>
      <c r="O80" s="9" t="s">
        <v>23</v>
      </c>
      <c r="P80">
        <f>IF(O80=" ",0,MAXA(VLOOKUP(O80,O$23:P$49,2),0))</f>
        <v>3241</v>
      </c>
      <c r="Q80" s="44">
        <f>IF(P80=0,0,MAXA(VLOOKUP(P80,P$23:Q$49,2),0))</f>
        <v>31</v>
      </c>
      <c r="R80" s="45" t="s">
        <v>22</v>
      </c>
      <c r="S80">
        <f>IF(R80=" ",0,MAXA(VLOOKUP(R80,R$23:S$49,2),0))</f>
        <v>3214</v>
      </c>
      <c r="T80" s="50">
        <f>IF(S80=0,0,MAXA(VLOOKUP(S80,S$23:T$49,2),0))</f>
        <v>36.000000000000021</v>
      </c>
      <c r="U80" s="37" t="s">
        <v>14</v>
      </c>
      <c r="V80">
        <f>IF(U80=" ",0,MAXA(VLOOKUP(U80,U$23:V$49,2),0))</f>
        <v>2134</v>
      </c>
      <c r="W80" s="41">
        <f>IF(V80=0,0,MAXA(VLOOKUP(V80,V$23:W$49,2),0))</f>
        <v>48</v>
      </c>
      <c r="X80" s="9" t="s">
        <v>10</v>
      </c>
      <c r="Y80">
        <f>IF(X80=" ",0,MAXA(VLOOKUP(X80,X$23:Y$49,2),0))</f>
        <v>1324</v>
      </c>
      <c r="Z80" s="44">
        <f>IF(Y80=0,0,MAXA(VLOOKUP(Y80,Y$23:Z$49,2),0))</f>
        <v>29.999999999999986</v>
      </c>
      <c r="AA80" s="45" t="s">
        <v>9</v>
      </c>
      <c r="AB80">
        <f>IF(AA80=" ",0,MAXA(VLOOKUP(AA80,AA$23:AB$49,2),0))</f>
        <v>1243</v>
      </c>
      <c r="AC80" s="50">
        <f>IF(AB80=0,0,MAXA(VLOOKUP(AB80,AB$23:AC$49,2),0))</f>
        <v>50</v>
      </c>
      <c r="AD80" s="7">
        <v>25</v>
      </c>
      <c r="AH80" s="14">
        <v>40</v>
      </c>
      <c r="AI80" s="14">
        <v>37</v>
      </c>
      <c r="AJ80" s="14">
        <v>38</v>
      </c>
      <c r="AK80" s="16">
        <f>SUM(AH80:AJ80)</f>
        <v>115</v>
      </c>
      <c r="AL80" s="18">
        <f>SUM(AD80,AE80:AG80,)</f>
        <v>25</v>
      </c>
      <c r="AM80" s="20">
        <f>SUM(H80,K80,N80,Q80,T80,W80,Z80,AC80)</f>
        <v>297</v>
      </c>
      <c r="AN80" s="4">
        <f>SUM(AK80,AL80,AM80)</f>
        <v>437</v>
      </c>
      <c r="AP80" s="6"/>
      <c r="AQ80" s="6"/>
    </row>
    <row r="81" spans="1:43" x14ac:dyDescent="0.2">
      <c r="B81" s="56">
        <v>571</v>
      </c>
      <c r="C81" t="s">
        <v>68</v>
      </c>
      <c r="D81" t="s">
        <v>103</v>
      </c>
      <c r="E81" s="4" t="s">
        <v>104</v>
      </c>
      <c r="F81" s="24" t="s">
        <v>17</v>
      </c>
      <c r="G81">
        <f>IF(F81=" ",0,MAXA(VLOOKUP(F81,F$23:G$49,2),0))</f>
        <v>2341</v>
      </c>
      <c r="H81" s="27">
        <f>IF(G81=0,0,MAXA(VLOOKUP(G81,G$23:H$49,2),0))</f>
        <v>44.000000000000014</v>
      </c>
      <c r="I81" s="30" t="s">
        <v>15</v>
      </c>
      <c r="J81">
        <f>IF(I81=" ",0,MAXA(VLOOKUP(I81,I$23:J$49,2),0))</f>
        <v>2143</v>
      </c>
      <c r="K81" s="35">
        <f>IF(J81=0,0,MAXA(VLOOKUP(J81,J$23:K$49,2),0))</f>
        <v>35</v>
      </c>
      <c r="L81" s="37" t="s">
        <v>10</v>
      </c>
      <c r="M81">
        <f>IF(L81=" ",0,MAXA(VLOOKUP(L81,L$23:M$49,2),0))</f>
        <v>1324</v>
      </c>
      <c r="N81" s="41">
        <f>IF(M81=0,0,MAXA(VLOOKUP(M81,M$23:N$49,2),0))</f>
        <v>27</v>
      </c>
      <c r="O81" s="9" t="s">
        <v>26</v>
      </c>
      <c r="P81">
        <f>IF(O81=" ",0,MAXA(VLOOKUP(O81,O$23:P$49,2),0))</f>
        <v>4123</v>
      </c>
      <c r="Q81" s="44">
        <f>IF(P81=0,0,MAXA(VLOOKUP(P81,P$23:Q$49,2),0))</f>
        <v>21</v>
      </c>
      <c r="R81" s="45" t="s">
        <v>25</v>
      </c>
      <c r="S81">
        <f>IF(R81=" ",0,MAXA(VLOOKUP(R81,R$23:S$49,2),0))</f>
        <v>3421</v>
      </c>
      <c r="T81" s="50">
        <f>IF(S81=0,0,MAXA(VLOOKUP(S81,S$23:T$49,2),0))</f>
        <v>30.000000000000021</v>
      </c>
      <c r="U81" s="37" t="s">
        <v>19</v>
      </c>
      <c r="V81">
        <f>IF(U81=" ",0,MAXA(VLOOKUP(U81,U$23:V$49,2),0))</f>
        <v>2431</v>
      </c>
      <c r="W81" s="41">
        <f>IF(V81=0,0,MAXA(VLOOKUP(V81,V$23:W$49,2),0))</f>
        <v>40.000000000000028</v>
      </c>
      <c r="X81" s="9" t="s">
        <v>26</v>
      </c>
      <c r="Y81">
        <f>IF(X81=" ",0,MAXA(VLOOKUP(X81,X$23:Y$49,2),0))</f>
        <v>4123</v>
      </c>
      <c r="Z81" s="44">
        <f>IF(Y81=0,0,MAXA(VLOOKUP(Y81,Y$23:Z$49,2),0))</f>
        <v>50</v>
      </c>
      <c r="AA81" s="45" t="s">
        <v>9</v>
      </c>
      <c r="AB81">
        <f>IF(AA81=" ",0,MAXA(VLOOKUP(AA81,AA$23:AB$49,2),0))</f>
        <v>1243</v>
      </c>
      <c r="AC81" s="50">
        <f>IF(AB81=0,0,MAXA(VLOOKUP(AB81,AB$23:AC$49,2),0))</f>
        <v>50</v>
      </c>
      <c r="AD81" s="7">
        <v>20</v>
      </c>
      <c r="AE81" s="11" t="s">
        <v>42</v>
      </c>
      <c r="AG81" s="11" t="s">
        <v>42</v>
      </c>
      <c r="AH81" s="14">
        <v>41</v>
      </c>
      <c r="AI81" s="14">
        <v>41</v>
      </c>
      <c r="AJ81" s="14">
        <v>30</v>
      </c>
      <c r="AK81" s="16">
        <f>SUM(AH81:AJ81)</f>
        <v>112</v>
      </c>
      <c r="AL81" s="18">
        <f>SUM(AD81,AE81:AG81,)</f>
        <v>20</v>
      </c>
      <c r="AM81" s="20">
        <f>SUM(H81,K81,N81,Q81,T81,W81,Z81,AC81)</f>
        <v>297.00000000000006</v>
      </c>
      <c r="AN81" s="4">
        <f>SUM(AK81,AL81,AM81)</f>
        <v>429.00000000000006</v>
      </c>
      <c r="AP81" s="6"/>
      <c r="AQ81" s="6"/>
    </row>
    <row r="82" spans="1:43" x14ac:dyDescent="0.2">
      <c r="B82" s="56">
        <v>881</v>
      </c>
      <c r="C82" s="1" t="s">
        <v>114</v>
      </c>
      <c r="D82" s="1" t="s">
        <v>115</v>
      </c>
      <c r="E82" s="4" t="s">
        <v>118</v>
      </c>
      <c r="F82" s="24" t="s">
        <v>25</v>
      </c>
      <c r="G82">
        <f>IF(F82=" ",0,MAXA(VLOOKUP(F82,F$23:G$49,2),0))</f>
        <v>3421</v>
      </c>
      <c r="H82" s="27">
        <f>IF(G82=0,0,MAXA(VLOOKUP(G82,G$23:H$49,2),0))</f>
        <v>38.000000000000028</v>
      </c>
      <c r="I82" s="30" t="s">
        <v>12</v>
      </c>
      <c r="J82">
        <f>IF(I82=" ",0,MAXA(VLOOKUP(I82,I$23:J$49,2),0))</f>
        <v>1423</v>
      </c>
      <c r="K82" s="35">
        <f>IF(J82=0,0,MAXA(VLOOKUP(J82,J$23:K$49,2),0))</f>
        <v>26</v>
      </c>
      <c r="L82" s="37" t="s">
        <v>22</v>
      </c>
      <c r="M82">
        <f>IF(L82=" ",0,MAXA(VLOOKUP(L82,L$23:M$49,2),0))</f>
        <v>3214</v>
      </c>
      <c r="N82" s="41">
        <f>IF(M82=0,0,MAXA(VLOOKUP(M82,M$23:N$49,2),0))</f>
        <v>18</v>
      </c>
      <c r="O82" s="9" t="s">
        <v>10</v>
      </c>
      <c r="P82">
        <f>IF(O82=" ",0,MAXA(VLOOKUP(O82,O$23:P$49,2),0))</f>
        <v>1324</v>
      </c>
      <c r="Q82" s="44">
        <f>IF(P82=0,0,MAXA(VLOOKUP(P82,P$23:Q$49,2),0))</f>
        <v>50</v>
      </c>
      <c r="R82" s="45" t="s">
        <v>24</v>
      </c>
      <c r="S82">
        <f>IF(R82=" ",0,MAXA(VLOOKUP(R82,R$23:S$49,2),0))</f>
        <v>3412</v>
      </c>
      <c r="T82" s="50">
        <f>IF(S82=0,0,MAXA(VLOOKUP(S82,S$23:T$49,2),0))</f>
        <v>32.000000000000021</v>
      </c>
      <c r="U82" s="37" t="s">
        <v>15</v>
      </c>
      <c r="V82">
        <f>IF(U82=" ",0,MAXA(VLOOKUP(U82,U$23:V$49,2),0))</f>
        <v>2143</v>
      </c>
      <c r="W82" s="41">
        <f>IF(V82=0,0,MAXA(VLOOKUP(V82,V$23:W$49,2),0))</f>
        <v>42.000000000000014</v>
      </c>
      <c r="X82" s="9" t="s">
        <v>13</v>
      </c>
      <c r="Y82">
        <f>IF(X82=" ",0,MAXA(VLOOKUP(X82,X$23:Y$49,2),0))</f>
        <v>1432</v>
      </c>
      <c r="Z82" s="44">
        <f>IF(Y82=0,0,MAXA(VLOOKUP(Y82,Y$23:Z$49,2),0))</f>
        <v>44.999999999999993</v>
      </c>
      <c r="AA82" s="45" t="s">
        <v>12</v>
      </c>
      <c r="AB82">
        <f>IF(AA82=" ",0,MAXA(VLOOKUP(AA82,AA$23:AB$49,2),0))</f>
        <v>1423</v>
      </c>
      <c r="AC82" s="50">
        <f>IF(AB82=0,0,MAXA(VLOOKUP(AB82,AB$23:AC$49,2),0))</f>
        <v>45</v>
      </c>
      <c r="AD82" s="7">
        <v>25</v>
      </c>
      <c r="AE82" s="11" t="s">
        <v>42</v>
      </c>
      <c r="AG82" s="11" t="s">
        <v>42</v>
      </c>
      <c r="AH82" s="14">
        <v>35</v>
      </c>
      <c r="AI82" s="14">
        <v>35</v>
      </c>
      <c r="AJ82" s="14">
        <v>35</v>
      </c>
      <c r="AK82" s="16">
        <f>SUM(AH82:AJ82)</f>
        <v>105</v>
      </c>
      <c r="AL82" s="18">
        <f>SUM(AD82,AE82:AG82,)</f>
        <v>25</v>
      </c>
      <c r="AM82" s="20">
        <f>SUM(H82,K82,N82,Q82,T82,W82,Z82,AC82)</f>
        <v>296.00000000000006</v>
      </c>
      <c r="AN82" s="4">
        <f>SUM(AK82,AL82,AM82)</f>
        <v>426.00000000000006</v>
      </c>
      <c r="AP82" s="6"/>
      <c r="AQ82" s="6"/>
    </row>
    <row r="83" spans="1:43" x14ac:dyDescent="0.2">
      <c r="A83">
        <v>122</v>
      </c>
      <c r="B83" s="56">
        <v>512</v>
      </c>
      <c r="C83" t="s">
        <v>83</v>
      </c>
      <c r="D83" t="s">
        <v>84</v>
      </c>
      <c r="E83" s="4" t="s">
        <v>110</v>
      </c>
      <c r="F83" s="24" t="s">
        <v>20</v>
      </c>
      <c r="G83">
        <f>IF(F83=" ",0,MAXA(VLOOKUP(F83,F$23:G$49,2),0))</f>
        <v>3124</v>
      </c>
      <c r="H83" s="27">
        <f>IF(G83=0,0,MAXA(VLOOKUP(G83,G$23:H$49,2),0))</f>
        <v>46</v>
      </c>
      <c r="I83" s="30" t="s">
        <v>25</v>
      </c>
      <c r="J83">
        <f>IF(I83=" ",0,MAXA(VLOOKUP(I83,I$23:J$49,2),0))</f>
        <v>3421</v>
      </c>
      <c r="K83" s="35">
        <f>IF(J83=0,0,MAXA(VLOOKUP(J83,J$23:K$49,2),0))</f>
        <v>38</v>
      </c>
      <c r="L83" s="37" t="s">
        <v>27</v>
      </c>
      <c r="M83">
        <f>IF(L83=" ",0,MAXA(VLOOKUP(L83,L$23:M$49,2),0))</f>
        <v>4132</v>
      </c>
      <c r="N83" s="41">
        <f>IF(M83=0,0,MAXA(VLOOKUP(M83,M$23:N$49,2),0))</f>
        <v>45</v>
      </c>
      <c r="O83" s="9" t="s">
        <v>29</v>
      </c>
      <c r="P83">
        <f>IF(O83=" ",0,MAXA(VLOOKUP(O83,O$23:P$49,2),0))</f>
        <v>4312</v>
      </c>
      <c r="Q83" s="44">
        <f>IF(P83=0,0,MAXA(VLOOKUP(P83,P$23:Q$49,2),0))</f>
        <v>23</v>
      </c>
      <c r="R83" s="45" t="s">
        <v>23</v>
      </c>
      <c r="S83">
        <f>IF(R83=" ",0,MAXA(VLOOKUP(R83,R$23:S$49,2),0))</f>
        <v>3241</v>
      </c>
      <c r="T83" s="50">
        <f>IF(S83=0,0,MAXA(VLOOKUP(S83,S$23:T$49,2),0))</f>
        <v>32.000000000000021</v>
      </c>
      <c r="U83" s="37" t="s">
        <v>15</v>
      </c>
      <c r="V83">
        <f>IF(U83=" ",0,MAXA(VLOOKUP(U83,U$23:V$49,2),0))</f>
        <v>2143</v>
      </c>
      <c r="W83" s="41">
        <f>IF(V83=0,0,MAXA(VLOOKUP(V83,V$23:W$49,2),0))</f>
        <v>42.000000000000014</v>
      </c>
      <c r="X83" s="9" t="s">
        <v>18</v>
      </c>
      <c r="Y83">
        <f>IF(X83=" ",0,MAXA(VLOOKUP(X83,X$23:Y$49,2),0))</f>
        <v>2413</v>
      </c>
      <c r="Z83" s="44">
        <f>IF(Y83=0,0,MAXA(VLOOKUP(Y83,Y$23:Z$49,2),0))</f>
        <v>40</v>
      </c>
      <c r="AA83" s="45" t="s">
        <v>9</v>
      </c>
      <c r="AB83">
        <f>IF(AA83=" ",0,MAXA(VLOOKUP(AA83,AA$23:AB$49,2),0))</f>
        <v>1243</v>
      </c>
      <c r="AC83" s="50">
        <f>IF(AB83=0,0,MAXA(VLOOKUP(AB83,AB$23:AC$49,2),0))</f>
        <v>50</v>
      </c>
      <c r="AD83" s="7">
        <v>20</v>
      </c>
      <c r="AH83" s="14">
        <v>30</v>
      </c>
      <c r="AI83" s="14">
        <v>34</v>
      </c>
      <c r="AJ83" s="14">
        <v>25</v>
      </c>
      <c r="AK83" s="16">
        <f>SUM(AH83:AJ83)</f>
        <v>89</v>
      </c>
      <c r="AL83" s="18">
        <f>SUM(AD83,AE83:AG83,)</f>
        <v>20</v>
      </c>
      <c r="AM83" s="20">
        <f>SUM(H83,K83,N83,Q83,T83,W83,Z83,AC83)</f>
        <v>316.00000000000006</v>
      </c>
      <c r="AN83" s="4">
        <f>SUM(AK83,AL83,AM83)</f>
        <v>425.00000000000006</v>
      </c>
      <c r="AP83" s="6"/>
      <c r="AQ83" s="6"/>
    </row>
    <row r="84" spans="1:43" x14ac:dyDescent="0.2">
      <c r="A84">
        <v>201</v>
      </c>
      <c r="B84" s="56">
        <v>551</v>
      </c>
      <c r="C84" t="s">
        <v>98</v>
      </c>
      <c r="D84" t="s">
        <v>73</v>
      </c>
      <c r="E84" s="4" t="s">
        <v>112</v>
      </c>
      <c r="F84" s="24" t="s">
        <v>14</v>
      </c>
      <c r="G84">
        <f>IF(F84=" ",0,MAXA(VLOOKUP(F84,F$23:G$49,2),0))</f>
        <v>2134</v>
      </c>
      <c r="H84" s="27">
        <f>IF(G84=0,0,MAXA(VLOOKUP(G84,G$23:H$49,2),0))</f>
        <v>42</v>
      </c>
      <c r="I84" s="30" t="s">
        <v>16</v>
      </c>
      <c r="J84">
        <f>IF(I84=" ",0,MAXA(VLOOKUP(I84,I$23:J$49,2),0))</f>
        <v>2314</v>
      </c>
      <c r="K84" s="35">
        <f>IF(J84=0,0,MAXA(VLOOKUP(J84,J$23:K$49,2),0))</f>
        <v>48</v>
      </c>
      <c r="L84" s="37" t="s">
        <v>4</v>
      </c>
      <c r="M84">
        <f>IF(L84=" ",0,MAXA(VLOOKUP(L84,L$23:M$49,2),0))</f>
        <v>4231</v>
      </c>
      <c r="N84" s="41">
        <f>IF(M84=0,0,MAXA(VLOOKUP(M84,M$23:N$49,2),0))</f>
        <v>41</v>
      </c>
      <c r="O84" s="9" t="s">
        <v>13</v>
      </c>
      <c r="P84">
        <f>IF(O84=" ",0,MAXA(VLOOKUP(O84,O$23:P$49,2),0))</f>
        <v>1432</v>
      </c>
      <c r="Q84" s="44">
        <f>IF(P84=0,0,MAXA(VLOOKUP(P84,P$23:Q$49,2),0))</f>
        <v>36</v>
      </c>
      <c r="R84" s="45" t="s">
        <v>21</v>
      </c>
      <c r="S84">
        <f>IF(R84=" ",0,MAXA(VLOOKUP(R84,R$23:S$49,2),0))</f>
        <v>3142</v>
      </c>
      <c r="T84" s="50">
        <f>IF(S84=0,0,MAXA(VLOOKUP(S84,S$23:T$49,2),0))</f>
        <v>36.000000000000021</v>
      </c>
      <c r="U84" s="37" t="s">
        <v>8</v>
      </c>
      <c r="V84">
        <f>IF(U84=" ",0,MAXA(VLOOKUP(U84,U$23:V$49,2),0))</f>
        <v>1234</v>
      </c>
      <c r="W84" s="41">
        <f>IF(V84=0,0,MAXA(VLOOKUP(V84,V$23:W$49,2),0))</f>
        <v>42</v>
      </c>
      <c r="X84" s="9" t="s">
        <v>15</v>
      </c>
      <c r="Y84">
        <f>IF(X84=" ",0,MAXA(VLOOKUP(X84,X$23:Y$49,2),0))</f>
        <v>2143</v>
      </c>
      <c r="Z84" s="44">
        <f>IF(Y84=0,0,MAXA(VLOOKUP(Y84,Y$23:Z$49,2),0))</f>
        <v>38</v>
      </c>
      <c r="AA84" s="45" t="s">
        <v>25</v>
      </c>
      <c r="AB84">
        <f>IF(AA84=" ",0,MAXA(VLOOKUP(AA84,AA$23:AB$49,2),0))</f>
        <v>3421</v>
      </c>
      <c r="AC84" s="50">
        <f>IF(AB84=0,0,MAXA(VLOOKUP(AB84,AB$23:AC$49,2),0))</f>
        <v>8.9999999999999147</v>
      </c>
      <c r="AD84" s="7">
        <v>25</v>
      </c>
      <c r="AH84" s="14">
        <v>30</v>
      </c>
      <c r="AI84" s="14">
        <v>31</v>
      </c>
      <c r="AJ84" s="14">
        <v>37</v>
      </c>
      <c r="AK84" s="16">
        <f>SUM(AH84:AJ84)</f>
        <v>98</v>
      </c>
      <c r="AL84" s="18">
        <f>SUM(AD84,AE84:AG84,)</f>
        <v>25</v>
      </c>
      <c r="AM84" s="20">
        <f>SUM(H84,K84,N84,Q84,T84,W84,Z84,AC84)</f>
        <v>291.99999999999989</v>
      </c>
      <c r="AN84" s="4">
        <f>SUM(AK84,AL84,AM84)</f>
        <v>414.99999999999989</v>
      </c>
      <c r="AP84" s="6"/>
      <c r="AQ84" s="6"/>
    </row>
    <row r="85" spans="1:43" x14ac:dyDescent="0.2">
      <c r="B85" s="56">
        <v>544</v>
      </c>
      <c r="C85" t="s">
        <v>96</v>
      </c>
      <c r="D85" t="s">
        <v>97</v>
      </c>
      <c r="E85" s="4" t="s">
        <v>93</v>
      </c>
      <c r="F85" s="24" t="s">
        <v>19</v>
      </c>
      <c r="G85">
        <f>IF(F85=" ",0,MAXA(VLOOKUP(F85,F$23:G$49,2),0))</f>
        <v>2431</v>
      </c>
      <c r="H85" s="27">
        <f>IF(G85=0,0,MAXA(VLOOKUP(G85,G$23:H$49,2),0))</f>
        <v>34.000000000000028</v>
      </c>
      <c r="I85" s="30" t="s">
        <v>15</v>
      </c>
      <c r="J85">
        <f>IF(I85=" ",0,MAXA(VLOOKUP(I85,I$23:J$49,2),0))</f>
        <v>2143</v>
      </c>
      <c r="K85" s="35">
        <f>IF(J85=0,0,MAXA(VLOOKUP(J85,J$23:K$49,2),0))</f>
        <v>35</v>
      </c>
      <c r="L85" s="37" t="s">
        <v>24</v>
      </c>
      <c r="M85">
        <f>IF(L85=" ",0,MAXA(VLOOKUP(L85,L$23:M$49,2),0))</f>
        <v>3412</v>
      </c>
      <c r="N85" s="41">
        <f>IF(M85=0,0,MAXA(VLOOKUP(M85,M$23:N$49,2),0))</f>
        <v>28</v>
      </c>
      <c r="O85" s="9" t="s">
        <v>24</v>
      </c>
      <c r="P85">
        <f>IF(O85=" ",0,MAXA(VLOOKUP(O85,O$23:P$49,2),0))</f>
        <v>3412</v>
      </c>
      <c r="Q85" s="44">
        <f>IF(P85=0,0,MAXA(VLOOKUP(P85,P$23:Q$49,2),0))</f>
        <v>32</v>
      </c>
      <c r="R85" s="45" t="s">
        <v>21</v>
      </c>
      <c r="S85">
        <f>IF(R85=" ",0,MAXA(VLOOKUP(R85,R$23:S$49,2),0))</f>
        <v>3142</v>
      </c>
      <c r="T85" s="50">
        <f>IF(S85=0,0,MAXA(VLOOKUP(S85,S$23:T$49,2),0))</f>
        <v>36.000000000000021</v>
      </c>
      <c r="U85" s="37" t="s">
        <v>11</v>
      </c>
      <c r="V85">
        <f>IF(U85=" ",0,MAXA(VLOOKUP(U85,U$23:V$49,2),0))</f>
        <v>1342</v>
      </c>
      <c r="W85" s="41">
        <f>IF(V85=0,0,MAXA(VLOOKUP(V85,V$23:W$49,2),0))</f>
        <v>28.000000000000014</v>
      </c>
      <c r="X85" s="9" t="s">
        <v>12</v>
      </c>
      <c r="Y85">
        <f>IF(X85=" ",0,MAXA(VLOOKUP(X85,X$23:Y$49,2),0))</f>
        <v>1423</v>
      </c>
      <c r="Z85" s="44">
        <f>IF(Y85=0,0,MAXA(VLOOKUP(Y85,Y$23:Z$49,2),0))</f>
        <v>48</v>
      </c>
      <c r="AA85" s="45" t="s">
        <v>18</v>
      </c>
      <c r="AB85">
        <f>IF(AA85=" ",0,MAXA(VLOOKUP(AA85,AA$23:AB$49,2),0))</f>
        <v>2413</v>
      </c>
      <c r="AC85" s="50">
        <f>IF(AB85=0,0,MAXA(VLOOKUP(AB85,AB$23:AC$49,2),0))</f>
        <v>35</v>
      </c>
      <c r="AD85" s="7">
        <v>25</v>
      </c>
      <c r="AH85" s="14">
        <v>40</v>
      </c>
      <c r="AI85" s="14">
        <v>38</v>
      </c>
      <c r="AJ85" s="14">
        <v>34</v>
      </c>
      <c r="AK85" s="16">
        <f>SUM(AH85:AJ85)</f>
        <v>112</v>
      </c>
      <c r="AL85" s="18">
        <f>SUM(AD85,AE85:AG85,)</f>
        <v>25</v>
      </c>
      <c r="AM85" s="20">
        <f>SUM(H85,K85,N85,Q85,T85,W85,Z85,AC85)</f>
        <v>276.00000000000006</v>
      </c>
      <c r="AN85" s="4">
        <f>SUM(AK85,AL85,AM85)</f>
        <v>413.00000000000006</v>
      </c>
      <c r="AP85" s="6"/>
      <c r="AQ85" s="6"/>
    </row>
    <row r="86" spans="1:43" x14ac:dyDescent="0.2">
      <c r="B86" s="56">
        <v>572</v>
      </c>
      <c r="C86" t="s">
        <v>105</v>
      </c>
      <c r="D86" t="s">
        <v>106</v>
      </c>
      <c r="E86" s="4" t="s">
        <v>104</v>
      </c>
      <c r="F86" s="24" t="s">
        <v>11</v>
      </c>
      <c r="G86">
        <f>IF(F86=" ",0,MAXA(VLOOKUP(F86,F$23:G$49,2),0))</f>
        <v>1342</v>
      </c>
      <c r="H86" s="27">
        <f>IF(G86=0,0,MAXA(VLOOKUP(G86,G$23:H$49,2),0))</f>
        <v>32.000000000000014</v>
      </c>
      <c r="I86" s="30" t="s">
        <v>27</v>
      </c>
      <c r="J86">
        <f>IF(I86=" ",0,MAXA(VLOOKUP(I86,I$23:J$49,2),0))</f>
        <v>4132</v>
      </c>
      <c r="K86" s="35">
        <f>IF(J86=0,0,MAXA(VLOOKUP(J86,J$23:K$49,2),0))</f>
        <v>23</v>
      </c>
      <c r="L86" s="37" t="s">
        <v>4</v>
      </c>
      <c r="M86">
        <f>IF(L86=" ",0,MAXA(VLOOKUP(L86,L$23:M$49,2),0))</f>
        <v>4231</v>
      </c>
      <c r="N86" s="41">
        <f>IF(M86=0,0,MAXA(VLOOKUP(M86,M$23:N$49,2),0))</f>
        <v>41</v>
      </c>
      <c r="O86" s="9" t="s">
        <v>16</v>
      </c>
      <c r="P86">
        <f>IF(O86=" ",0,MAXA(VLOOKUP(O86,O$23:P$49,2),0))</f>
        <v>2314</v>
      </c>
      <c r="Q86" s="44">
        <f>IF(P86=0,0,MAXA(VLOOKUP(P86,P$23:Q$49,2),0))</f>
        <v>38</v>
      </c>
      <c r="R86" s="45" t="s">
        <v>25</v>
      </c>
      <c r="S86">
        <f>IF(R86=" ",0,MAXA(VLOOKUP(R86,R$23:S$49,2),0))</f>
        <v>3421</v>
      </c>
      <c r="T86" s="50">
        <f>IF(S86=0,0,MAXA(VLOOKUP(S86,S$23:T$49,2),0))</f>
        <v>30.000000000000021</v>
      </c>
      <c r="U86" s="37" t="s">
        <v>26</v>
      </c>
      <c r="V86">
        <f>IF(U86=" ",0,MAXA(VLOOKUP(U86,U$23:V$49,2),0))</f>
        <v>4123</v>
      </c>
      <c r="W86" s="41">
        <f>IF(V86=0,0,MAXA(VLOOKUP(V86,V$23:W$49,2),0))</f>
        <v>22.000000000000043</v>
      </c>
      <c r="X86" s="9" t="s">
        <v>11</v>
      </c>
      <c r="Y86">
        <f>IF(X86=" ",0,MAXA(VLOOKUP(X86,X$23:Y$49,2),0))</f>
        <v>1342</v>
      </c>
      <c r="Z86" s="44">
        <f>IF(Y86=0,0,MAXA(VLOOKUP(Y86,Y$23:Z$49,2),0))</f>
        <v>35.999999999999986</v>
      </c>
      <c r="AA86" s="45" t="s">
        <v>14</v>
      </c>
      <c r="AB86">
        <f>IF(AA86=" ",0,MAXA(VLOOKUP(AA86,AA$23:AB$49,2),0))</f>
        <v>2134</v>
      </c>
      <c r="AC86" s="50">
        <f>IF(AB86=0,0,MAXA(VLOOKUP(AB86,AB$23:AC$49,2),0))</f>
        <v>42.999999999999972</v>
      </c>
      <c r="AD86" s="7">
        <v>30</v>
      </c>
      <c r="AE86" s="11" t="s">
        <v>42</v>
      </c>
      <c r="AG86" s="11" t="s">
        <v>42</v>
      </c>
      <c r="AH86" s="14">
        <v>36</v>
      </c>
      <c r="AI86" s="14">
        <v>34</v>
      </c>
      <c r="AJ86" s="14">
        <v>36</v>
      </c>
      <c r="AK86" s="16">
        <f>SUM(AH86:AJ86)</f>
        <v>106</v>
      </c>
      <c r="AL86" s="18">
        <f>SUM(AD86,AE86:AG86,)</f>
        <v>30</v>
      </c>
      <c r="AM86" s="20">
        <f>SUM(H86,K86,N86,Q86,T86,W86,Z86,AC86)</f>
        <v>265</v>
      </c>
      <c r="AN86" s="4">
        <f>SUM(AK86,AL86,AM86)</f>
        <v>401</v>
      </c>
      <c r="AP86" s="6"/>
      <c r="AQ86" s="6"/>
    </row>
    <row r="87" spans="1:43" x14ac:dyDescent="0.2">
      <c r="B87" s="56">
        <v>561</v>
      </c>
      <c r="C87" t="s">
        <v>51</v>
      </c>
      <c r="D87" t="s">
        <v>99</v>
      </c>
      <c r="E87" s="4" t="s">
        <v>100</v>
      </c>
      <c r="F87" s="24" t="s">
        <v>29</v>
      </c>
      <c r="G87">
        <f>IF(F87=" ",0,MAXA(VLOOKUP(F87,F$23:G$49,2),0))</f>
        <v>4312</v>
      </c>
      <c r="H87" s="27">
        <f>IF(G87=0,0,MAXA(VLOOKUP(G87,G$23:H$49,2),0))</f>
        <v>24.000000000000043</v>
      </c>
      <c r="I87" s="30" t="s">
        <v>24</v>
      </c>
      <c r="J87">
        <f>IF(I87=" ",0,MAXA(VLOOKUP(I87,I$23:J$49,2),0))</f>
        <v>3412</v>
      </c>
      <c r="K87" s="35">
        <f>IF(J87=0,0,MAXA(VLOOKUP(J87,J$23:K$49,2),0))</f>
        <v>36</v>
      </c>
      <c r="L87" s="37" t="s">
        <v>29</v>
      </c>
      <c r="M87">
        <f>IF(L87=" ",0,MAXA(VLOOKUP(L87,L$23:M$49,2),0))</f>
        <v>4312</v>
      </c>
      <c r="N87" s="41">
        <f>IF(M87=0,0,MAXA(VLOOKUP(M87,M$23:N$49,2),0))</f>
        <v>38</v>
      </c>
      <c r="O87" s="9" t="s">
        <v>22</v>
      </c>
      <c r="P87">
        <f>IF(O87=" ",0,MAXA(VLOOKUP(O87,O$23:P$49,2),0))</f>
        <v>3214</v>
      </c>
      <c r="Q87" s="44">
        <f>IF(P87=0,0,MAXA(VLOOKUP(P87,P$23:Q$49,2),0))</f>
        <v>42</v>
      </c>
      <c r="R87" s="45" t="s">
        <v>22</v>
      </c>
      <c r="S87">
        <f>IF(R87=" ",0,MAXA(VLOOKUP(R87,R$23:S$49,2),0))</f>
        <v>3214</v>
      </c>
      <c r="T87" s="50">
        <f>IF(S87=0,0,MAXA(VLOOKUP(S87,S$23:T$49,2),0))</f>
        <v>36.000000000000021</v>
      </c>
      <c r="U87" s="37" t="s">
        <v>18</v>
      </c>
      <c r="V87">
        <f>IF(U87=" ",0,MAXA(VLOOKUP(U87,U$23:V$49,2),0))</f>
        <v>2413</v>
      </c>
      <c r="W87" s="41">
        <f>IF(V87=0,0,MAXA(VLOOKUP(V87,V$23:W$49,2),0))</f>
        <v>38.000000000000028</v>
      </c>
      <c r="X87" s="9" t="s">
        <v>11</v>
      </c>
      <c r="Y87">
        <f>IF(X87=" ",0,MAXA(VLOOKUP(X87,X$23:Y$49,2),0))</f>
        <v>1342</v>
      </c>
      <c r="Z87" s="44">
        <f>IF(Y87=0,0,MAXA(VLOOKUP(Y87,Y$23:Z$49,2),0))</f>
        <v>35.999999999999986</v>
      </c>
      <c r="AA87" s="45" t="s">
        <v>26</v>
      </c>
      <c r="AB87">
        <f>IF(AA87=" ",0,MAXA(VLOOKUP(AA87,AA$23:AB$49,2),0))</f>
        <v>4123</v>
      </c>
      <c r="AC87" s="50">
        <f>IF(AB87=0,0,MAXA(VLOOKUP(AB87,AB$23:AC$49,2),0))</f>
        <v>35</v>
      </c>
      <c r="AD87" s="7">
        <v>20</v>
      </c>
      <c r="AH87" s="14">
        <v>37</v>
      </c>
      <c r="AI87" s="14">
        <v>25</v>
      </c>
      <c r="AJ87" s="14">
        <v>25</v>
      </c>
      <c r="AK87" s="16">
        <f>SUM(AH87:AJ87)</f>
        <v>87</v>
      </c>
      <c r="AL87" s="18">
        <f>SUM(AD87,AE87:AG87,)</f>
        <v>20</v>
      </c>
      <c r="AM87" s="20">
        <f>SUM(H87,K87,N87,Q87,T87,W87,Z87,AC87)</f>
        <v>285.00000000000011</v>
      </c>
      <c r="AN87" s="4">
        <f>SUM(AK87,AL87,AM87)</f>
        <v>392.00000000000011</v>
      </c>
      <c r="AP87" s="6"/>
      <c r="AQ87" s="6"/>
    </row>
    <row r="88" spans="1:43" x14ac:dyDescent="0.2">
      <c r="B88" s="56">
        <v>562</v>
      </c>
      <c r="C88" t="s">
        <v>101</v>
      </c>
      <c r="D88" t="s">
        <v>99</v>
      </c>
      <c r="E88" s="4" t="s">
        <v>100</v>
      </c>
      <c r="F88" s="24" t="s">
        <v>23</v>
      </c>
      <c r="G88">
        <f>IF(F88=" ",0,MAXA(VLOOKUP(F88,F$23:G$49,2),0))</f>
        <v>3241</v>
      </c>
      <c r="H88" s="27">
        <f>IF(G88=0,0,MAXA(VLOOKUP(G88,G$23:H$49,2),0))</f>
        <v>46.000000000000014</v>
      </c>
      <c r="I88" s="30" t="s">
        <v>20</v>
      </c>
      <c r="J88">
        <f>IF(I88=" ",0,MAXA(VLOOKUP(I88,I$23:J$49,2),0))</f>
        <v>3124</v>
      </c>
      <c r="K88" s="35">
        <f>IF(J88=0,0,MAXA(VLOOKUP(J88,J$23:K$49,2),0))</f>
        <v>48</v>
      </c>
      <c r="L88" s="37" t="s">
        <v>4</v>
      </c>
      <c r="M88">
        <f>IF(L88=" ",0,MAXA(VLOOKUP(L88,L$23:M$49,2),0))</f>
        <v>4231</v>
      </c>
      <c r="N88" s="41">
        <f>IF(M88=0,0,MAXA(VLOOKUP(M88,M$23:N$49,2),0))</f>
        <v>41</v>
      </c>
      <c r="O88" s="9" t="s">
        <v>30</v>
      </c>
      <c r="P88">
        <f>IF(O88=" ",0,MAXA(VLOOKUP(O88,O$23:P$49,2),0))</f>
        <v>4321</v>
      </c>
      <c r="Q88" s="44">
        <f>IF(P88=0,0,MAXA(VLOOKUP(P88,P$23:Q$49,2),0))</f>
        <v>17</v>
      </c>
      <c r="R88" s="45" t="s">
        <v>24</v>
      </c>
      <c r="S88">
        <f>IF(R88=" ",0,MAXA(VLOOKUP(R88,R$23:S$49,2),0))</f>
        <v>3412</v>
      </c>
      <c r="T88" s="50">
        <f>IF(S88=0,0,MAXA(VLOOKUP(S88,S$23:T$49,2),0))</f>
        <v>32.000000000000021</v>
      </c>
      <c r="U88" s="37" t="s">
        <v>11</v>
      </c>
      <c r="V88">
        <f>IF(U88=" ",0,MAXA(VLOOKUP(U88,U$23:V$49,2),0))</f>
        <v>1342</v>
      </c>
      <c r="W88" s="41">
        <f>IF(V88=0,0,MAXA(VLOOKUP(V88,V$23:W$49,2),0))</f>
        <v>28.000000000000014</v>
      </c>
      <c r="X88" s="9" t="s">
        <v>42</v>
      </c>
      <c r="Y88">
        <f>IF(X88=" ",0,MAXA(VLOOKUP(X88,X$23:Y$49,2),0))</f>
        <v>0</v>
      </c>
      <c r="Z88" s="44">
        <f>IF(Y88=0,0,MAXA(VLOOKUP(Y88,Y$23:Z$49,2),0))</f>
        <v>0</v>
      </c>
      <c r="AA88" s="45" t="s">
        <v>9</v>
      </c>
      <c r="AB88">
        <f>IF(AA88=" ",0,MAXA(VLOOKUP(AA88,AA$23:AB$49,2),0))</f>
        <v>1243</v>
      </c>
      <c r="AC88" s="50">
        <f>IF(AB88=0,0,MAXA(VLOOKUP(AB88,AB$23:AC$49,2),0))</f>
        <v>50</v>
      </c>
      <c r="AD88" s="7">
        <v>25</v>
      </c>
      <c r="AE88" s="11" t="s">
        <v>42</v>
      </c>
      <c r="AG88" s="11" t="s">
        <v>42</v>
      </c>
      <c r="AH88" s="14">
        <v>20</v>
      </c>
      <c r="AI88" s="14">
        <v>35</v>
      </c>
      <c r="AJ88" s="14">
        <v>36</v>
      </c>
      <c r="AK88" s="16">
        <f>SUM(AH88:AJ88)</f>
        <v>91</v>
      </c>
      <c r="AL88" s="18">
        <f>SUM(AD88,AE88:AG88,)</f>
        <v>25</v>
      </c>
      <c r="AM88" s="20">
        <f>SUM(H88,K88,N88,Q88,T88,W88,Z88,AC88)</f>
        <v>262.00000000000006</v>
      </c>
      <c r="AN88" s="4">
        <f>SUM(AK88,AL88,AM88)</f>
        <v>378.00000000000006</v>
      </c>
      <c r="AP88" s="6"/>
      <c r="AQ88" s="6"/>
    </row>
    <row r="89" spans="1:43" x14ac:dyDescent="0.2">
      <c r="B89" s="56">
        <v>542</v>
      </c>
      <c r="C89" t="s">
        <v>94</v>
      </c>
      <c r="D89" t="s">
        <v>70</v>
      </c>
      <c r="E89" s="4" t="s">
        <v>93</v>
      </c>
      <c r="F89" s="24" t="s">
        <v>25</v>
      </c>
      <c r="G89">
        <f>IF(F89=" ",0,MAXA(VLOOKUP(F89,F$23:G$49,2),0))</f>
        <v>3421</v>
      </c>
      <c r="H89" s="27">
        <f>IF(G89=0,0,MAXA(VLOOKUP(G89,G$23:H$49,2),0))</f>
        <v>38.000000000000028</v>
      </c>
      <c r="I89" s="30" t="s">
        <v>29</v>
      </c>
      <c r="J89">
        <f>IF(I89=" ",0,MAXA(VLOOKUP(I89,I$23:J$49,2),0))</f>
        <v>4312</v>
      </c>
      <c r="K89" s="35">
        <f>IF(J89=0,0,MAXA(VLOOKUP(J89,J$23:K$49,2),0))</f>
        <v>27</v>
      </c>
      <c r="L89" s="37" t="s">
        <v>8</v>
      </c>
      <c r="M89">
        <f>IF(L89=" ",0,MAXA(VLOOKUP(L89,L$23:M$49,2),0))</f>
        <v>1234</v>
      </c>
      <c r="N89" s="41">
        <f>IF(M89=0,0,MAXA(VLOOKUP(M89,M$23:N$49,2),0))</f>
        <v>32</v>
      </c>
      <c r="O89" s="9" t="s">
        <v>29</v>
      </c>
      <c r="P89">
        <f>IF(O89=" ",0,MAXA(VLOOKUP(O89,O$23:P$49,2),0))</f>
        <v>4312</v>
      </c>
      <c r="Q89" s="44">
        <f>IF(P89=0,0,MAXA(VLOOKUP(P89,P$23:Q$49,2),0))</f>
        <v>23</v>
      </c>
      <c r="R89" s="45" t="s">
        <v>22</v>
      </c>
      <c r="S89">
        <f>IF(R89=" ",0,MAXA(VLOOKUP(R89,R$23:S$49,2),0))</f>
        <v>3214</v>
      </c>
      <c r="T89" s="50">
        <f>IF(S89=0,0,MAXA(VLOOKUP(S89,S$23:T$49,2),0))</f>
        <v>36.000000000000021</v>
      </c>
      <c r="U89" s="37" t="s">
        <v>8</v>
      </c>
      <c r="V89">
        <f>IF(U89=" ",0,MAXA(VLOOKUP(U89,U$23:V$49,2),0))</f>
        <v>1234</v>
      </c>
      <c r="W89" s="41">
        <f>IF(V89=0,0,MAXA(VLOOKUP(V89,V$23:W$49,2),0))</f>
        <v>42</v>
      </c>
      <c r="X89" s="9" t="s">
        <v>14</v>
      </c>
      <c r="Y89">
        <f>IF(X89=" ",0,MAXA(VLOOKUP(X89,X$23:Y$49,2),0))</f>
        <v>2134</v>
      </c>
      <c r="Z89" s="44">
        <f>IF(Y89=0,0,MAXA(VLOOKUP(Y89,Y$23:Z$49,2),0))</f>
        <v>28.999999999999993</v>
      </c>
      <c r="AA89" s="45" t="s">
        <v>12</v>
      </c>
      <c r="AB89">
        <f>IF(AA89=" ",0,MAXA(VLOOKUP(AA89,AA$23:AB$49,2),0))</f>
        <v>1423</v>
      </c>
      <c r="AC89" s="50">
        <f>IF(AB89=0,0,MAXA(VLOOKUP(AB89,AB$23:AC$49,2),0))</f>
        <v>45</v>
      </c>
      <c r="AD89" s="7">
        <v>15</v>
      </c>
      <c r="AE89" s="11" t="s">
        <v>42</v>
      </c>
      <c r="AG89" s="11" t="s">
        <v>42</v>
      </c>
      <c r="AH89" s="14">
        <v>15</v>
      </c>
      <c r="AI89" s="14">
        <v>23</v>
      </c>
      <c r="AJ89" s="14">
        <v>25</v>
      </c>
      <c r="AK89" s="16">
        <f>SUM(AH89:AJ89)</f>
        <v>63</v>
      </c>
      <c r="AL89" s="18">
        <f>SUM(AD89,AE89:AG89,)</f>
        <v>15</v>
      </c>
      <c r="AM89" s="20">
        <f>SUM(H89,K89,N89,Q89,T89,W89,Z89,AC89)</f>
        <v>272.00000000000006</v>
      </c>
      <c r="AN89" s="4">
        <f>SUM(AK89,AL89,AM89)</f>
        <v>350.00000000000006</v>
      </c>
      <c r="AP89" s="6"/>
      <c r="AQ89" s="6"/>
    </row>
    <row r="90" spans="1:43" x14ac:dyDescent="0.2">
      <c r="B90" s="56"/>
      <c r="AA90" s="45" t="s">
        <v>42</v>
      </c>
      <c r="AB90">
        <f>IF(AA90=" ",0,MAXA(VLOOKUP(AA90,AA$23:AB$49,2),0))</f>
        <v>0</v>
      </c>
      <c r="AC90" s="50">
        <f>IF(AB90=0,0,MAXA(VLOOKUP(AB90,AB$23:AC$49,2),0))</f>
        <v>0</v>
      </c>
      <c r="AP90" s="6"/>
      <c r="AQ90" s="6"/>
    </row>
    <row r="91" spans="1:43" ht="25.5" x14ac:dyDescent="0.2">
      <c r="A91" s="57" t="s">
        <v>134</v>
      </c>
      <c r="B91" s="56" t="s">
        <v>132</v>
      </c>
      <c r="C91" t="s">
        <v>133</v>
      </c>
      <c r="D91" t="s">
        <v>113</v>
      </c>
      <c r="E91" s="4" t="s">
        <v>110</v>
      </c>
      <c r="F91" s="24" t="s">
        <v>16</v>
      </c>
      <c r="G91">
        <f>IF(F91=" ",0,MAXA(VLOOKUP(F91,F$23:G$49,2),0))</f>
        <v>2314</v>
      </c>
      <c r="H91" s="27">
        <f>IF(G91=0,0,MAXA(VLOOKUP(G91,G$23:H$49,2),0))</f>
        <v>48</v>
      </c>
      <c r="I91" s="30" t="s">
        <v>20</v>
      </c>
      <c r="J91">
        <f>IF(I91=" ",0,MAXA(VLOOKUP(I91,I$23:J$49,2),0))</f>
        <v>3124</v>
      </c>
      <c r="K91" s="35">
        <f>IF(J91=0,0,MAXA(VLOOKUP(J91,J$23:K$49,2),0))</f>
        <v>48</v>
      </c>
      <c r="L91" s="37" t="s">
        <v>30</v>
      </c>
      <c r="M91">
        <f>IF(L91=" ",0,MAXA(VLOOKUP(L91,L$23:M$49,2),0))</f>
        <v>4321</v>
      </c>
      <c r="N91" s="41">
        <f>IF(M91=0,0,MAXA(VLOOKUP(M91,M$23:N$49,2),0))</f>
        <v>36</v>
      </c>
      <c r="O91" s="9" t="s">
        <v>28</v>
      </c>
      <c r="P91">
        <f>IF(O91=" ",0,MAXA(VLOOKUP(O91,O$23:P$49,2),0))</f>
        <v>4213</v>
      </c>
      <c r="Q91" s="44">
        <f>IF(P91=0,0,MAXA(VLOOKUP(P91,P$23:Q$49,2),0))</f>
        <v>15</v>
      </c>
      <c r="R91" s="45" t="s">
        <v>17</v>
      </c>
      <c r="S91">
        <f>IF(R91=" ",0,MAXA(VLOOKUP(R91,R$23:S$49,2),0))</f>
        <v>2341</v>
      </c>
      <c r="T91" s="50">
        <f>IF(S91=0,0,MAXA(VLOOKUP(S91,S$23:T$49,2),0))</f>
        <v>36.000000000000014</v>
      </c>
      <c r="U91" s="37" t="s">
        <v>15</v>
      </c>
      <c r="V91">
        <f>IF(U91=" ",0,MAXA(VLOOKUP(U91,U$23:V$49,2),0))</f>
        <v>2143</v>
      </c>
      <c r="W91" s="41">
        <f>IF(V91=0,0,MAXA(VLOOKUP(V91,V$23:W$49,2),0))</f>
        <v>42.000000000000014</v>
      </c>
      <c r="X91" s="9" t="s">
        <v>21</v>
      </c>
      <c r="Y91">
        <f>IF(X91=" ",0,MAXA(VLOOKUP(X91,X$23:Y$49,2),0))</f>
        <v>3142</v>
      </c>
      <c r="Z91" s="44">
        <f>IF(Y91=0,0,MAXA(VLOOKUP(Y91,Y$23:Z$49,2),0))</f>
        <v>28.999999999999979</v>
      </c>
      <c r="AA91" s="45" t="s">
        <v>8</v>
      </c>
      <c r="AB91">
        <f>IF(AA91=" ",0,MAXA(VLOOKUP(AA91,AA$23:AB$49,2),0))</f>
        <v>1234</v>
      </c>
      <c r="AC91" s="50">
        <f>IF(AB91=0,0,MAXA(VLOOKUP(AB91,AB$23:AC$49,2),0))</f>
        <v>47.999999999999972</v>
      </c>
      <c r="AD91" s="7">
        <v>10</v>
      </c>
      <c r="AL91" s="18">
        <f>SUM(AD91,AE91:AG91,)</f>
        <v>10</v>
      </c>
      <c r="AP91" s="6"/>
      <c r="AQ91" s="6"/>
    </row>
    <row r="92" spans="1:43" x14ac:dyDescent="0.2">
      <c r="B92" s="56"/>
      <c r="AP92" s="6"/>
      <c r="AQ92" s="6"/>
    </row>
    <row r="93" spans="1:43" x14ac:dyDescent="0.2">
      <c r="B93" s="56"/>
      <c r="AP93" s="6"/>
      <c r="AQ93" s="6"/>
    </row>
    <row r="94" spans="1:43" x14ac:dyDescent="0.2">
      <c r="B94" s="56"/>
      <c r="AP94" s="6"/>
      <c r="AQ94" s="6"/>
    </row>
    <row r="95" spans="1:43" x14ac:dyDescent="0.2">
      <c r="B95" s="56"/>
      <c r="AP95" s="6"/>
      <c r="AQ95" s="6"/>
    </row>
    <row r="96" spans="1:43" x14ac:dyDescent="0.2">
      <c r="B96" s="56"/>
      <c r="AP96" s="6"/>
      <c r="AQ96" s="6"/>
    </row>
    <row r="97" spans="2:43" x14ac:dyDescent="0.2">
      <c r="B97" s="56"/>
      <c r="AP97" s="6"/>
      <c r="AQ97" s="6"/>
    </row>
    <row r="98" spans="2:43" x14ac:dyDescent="0.2">
      <c r="AP98" s="6"/>
      <c r="AQ98" s="6"/>
    </row>
    <row r="99" spans="2:43" x14ac:dyDescent="0.2">
      <c r="B99" s="56"/>
      <c r="AP99" s="6"/>
      <c r="AQ99" s="6"/>
    </row>
    <row r="100" spans="2:43" x14ac:dyDescent="0.2">
      <c r="C100" s="1"/>
      <c r="D100" s="1"/>
      <c r="AP100" s="6"/>
      <c r="AQ100" s="6"/>
    </row>
    <row r="101" spans="2:43" x14ac:dyDescent="0.2">
      <c r="AP101" s="6"/>
      <c r="AQ101" s="6"/>
    </row>
    <row r="102" spans="2:43" x14ac:dyDescent="0.2">
      <c r="C102" s="1"/>
      <c r="D102" s="1"/>
      <c r="AP102" s="6"/>
      <c r="AQ102" s="6"/>
    </row>
  </sheetData>
  <sortState xmlns:xlrd2="http://schemas.microsoft.com/office/spreadsheetml/2017/richdata2" ref="A64:AO91">
    <sortCondition ref="AO64:AO91"/>
  </sortState>
  <pageMargins left="0.7" right="0.7" top="0.75" bottom="0.75" header="0.3" footer="0.3"/>
  <pageSetup paperSize="5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87B80-1FFA-4214-864A-CABBB94AF1B8}">
  <sheetPr>
    <pageSetUpPr fitToPage="1"/>
  </sheetPr>
  <dimension ref="A1:AQ102"/>
  <sheetViews>
    <sheetView tabSelected="1" topLeftCell="A47" zoomScale="70" zoomScaleNormal="70" workbookViewId="0">
      <selection activeCell="AO66" sqref="AO66"/>
    </sheetView>
  </sheetViews>
  <sheetFormatPr defaultColWidth="6.85546875" defaultRowHeight="12.75" x14ac:dyDescent="0.2"/>
  <cols>
    <col min="2" max="2" width="5.42578125" customWidth="1"/>
    <col min="3" max="3" width="10.7109375" customWidth="1"/>
    <col min="4" max="4" width="12.28515625" customWidth="1"/>
    <col min="5" max="5" width="17.85546875" style="4" customWidth="1"/>
    <col min="6" max="6" width="4.28515625" style="24" customWidth="1"/>
    <col min="7" max="7" width="7.7109375" customWidth="1"/>
    <col min="8" max="8" width="6.85546875" style="27"/>
    <col min="9" max="9" width="4.28515625" style="30" customWidth="1"/>
    <col min="10" max="10" width="7.7109375" customWidth="1"/>
    <col min="11" max="11" width="6.85546875" style="35"/>
    <col min="12" max="12" width="2.85546875" style="37" customWidth="1"/>
    <col min="13" max="13" width="7.7109375" customWidth="1"/>
    <col min="14" max="14" width="6.85546875" style="41"/>
    <col min="15" max="15" width="3.85546875" style="9" customWidth="1"/>
    <col min="16" max="16" width="7.7109375" customWidth="1"/>
    <col min="17" max="17" width="6.85546875" style="44"/>
    <col min="18" max="18" width="4.42578125" style="45" customWidth="1"/>
    <col min="19" max="19" width="7.7109375" customWidth="1"/>
    <col min="20" max="20" width="6.85546875" style="50"/>
    <col min="21" max="21" width="5" style="37" customWidth="1"/>
    <col min="22" max="22" width="7.7109375" customWidth="1"/>
    <col min="23" max="23" width="6.85546875" style="41"/>
    <col min="24" max="24" width="4.28515625" style="9" customWidth="1"/>
    <col min="25" max="25" width="7.7109375" customWidth="1"/>
    <col min="26" max="26" width="6.85546875" style="44"/>
    <col min="27" max="27" width="3.85546875" style="45" customWidth="1"/>
    <col min="28" max="28" width="7.7109375" customWidth="1"/>
    <col min="29" max="29" width="6.85546875" style="50"/>
    <col min="30" max="30" width="10.85546875" style="7" customWidth="1"/>
    <col min="31" max="33" width="10.5703125" style="11" hidden="1" customWidth="1"/>
    <col min="34" max="34" width="11.42578125" style="14" customWidth="1"/>
    <col min="35" max="36" width="9.85546875" style="14" customWidth="1"/>
    <col min="37" max="37" width="9.7109375" style="16" customWidth="1"/>
    <col min="38" max="38" width="9.7109375" style="18" customWidth="1"/>
    <col min="39" max="39" width="9.7109375" style="20" customWidth="1"/>
    <col min="40" max="40" width="11.28515625" style="4" customWidth="1"/>
    <col min="41" max="41" width="8.7109375" style="4" customWidth="1"/>
    <col min="42" max="42" width="15" style="4" bestFit="1" customWidth="1"/>
    <col min="43" max="43" width="11.7109375" style="4" customWidth="1"/>
    <col min="44" max="44" width="9.140625" customWidth="1"/>
    <col min="45" max="45" width="3.85546875" customWidth="1"/>
    <col min="46" max="46" width="4.85546875" customWidth="1"/>
  </cols>
  <sheetData>
    <row r="1" spans="7:29" x14ac:dyDescent="0.2">
      <c r="G1" s="1" t="s">
        <v>0</v>
      </c>
      <c r="H1" s="23" t="s">
        <v>1</v>
      </c>
      <c r="J1" s="1" t="s">
        <v>0</v>
      </c>
      <c r="K1" s="34" t="s">
        <v>2</v>
      </c>
      <c r="M1" s="1" t="s">
        <v>0</v>
      </c>
      <c r="N1" s="40" t="s">
        <v>3</v>
      </c>
      <c r="P1" s="1" t="s">
        <v>0</v>
      </c>
      <c r="Q1" s="42" t="s">
        <v>4</v>
      </c>
      <c r="S1" s="1" t="s">
        <v>0</v>
      </c>
      <c r="T1" s="49" t="s">
        <v>5</v>
      </c>
      <c r="V1" s="1" t="s">
        <v>0</v>
      </c>
      <c r="W1" s="40" t="s">
        <v>3</v>
      </c>
      <c r="Y1" s="1" t="s">
        <v>0</v>
      </c>
      <c r="Z1" s="42" t="s">
        <v>4</v>
      </c>
      <c r="AB1" s="1" t="s">
        <v>0</v>
      </c>
      <c r="AC1" s="49" t="s">
        <v>5</v>
      </c>
    </row>
    <row r="2" spans="7:29" x14ac:dyDescent="0.2">
      <c r="G2">
        <f>H56</f>
        <v>3214</v>
      </c>
      <c r="H2" s="27">
        <f>H57</f>
        <v>244</v>
      </c>
      <c r="J2">
        <f>K56</f>
        <v>3214</v>
      </c>
      <c r="K2" s="35">
        <f>K57</f>
        <v>225</v>
      </c>
      <c r="M2">
        <f>N56</f>
        <v>4123</v>
      </c>
      <c r="N2" s="41">
        <f>N57</f>
        <v>325</v>
      </c>
      <c r="P2">
        <f>Q56</f>
        <v>1324</v>
      </c>
      <c r="Q2" s="44">
        <f>Q57</f>
        <v>245</v>
      </c>
      <c r="S2">
        <f>T56</f>
        <v>1243</v>
      </c>
      <c r="T2" s="50">
        <f>T57</f>
        <v>222</v>
      </c>
      <c r="V2">
        <f>W56</f>
        <v>2314</v>
      </c>
      <c r="W2" s="41">
        <f>W57</f>
        <v>424</v>
      </c>
      <c r="Y2">
        <f>Z56</f>
        <v>4123</v>
      </c>
      <c r="Z2" s="44">
        <f>Z57</f>
        <v>243</v>
      </c>
      <c r="AB2">
        <f>AC56</f>
        <v>1243</v>
      </c>
      <c r="AC2" s="50">
        <f>AC57</f>
        <v>552</v>
      </c>
    </row>
    <row r="3" spans="7:29" x14ac:dyDescent="0.2">
      <c r="G3">
        <f>TRUNC((((((H56/10)-TRUNC((H56/10))))*100)+(((((+H56/100)-(TRUNC((H56/100))))*10)))))</f>
        <v>41</v>
      </c>
      <c r="H3" s="27">
        <f>((((+H57/10)-TRUNC((H57/10))))*10)</f>
        <v>3.9999999999999858</v>
      </c>
      <c r="J3">
        <f>TRUNC((((((K56/10)-TRUNC((K56/10))))*100)+(((((+K56/100)-(TRUNC((K56/100))))*10)))))</f>
        <v>41</v>
      </c>
      <c r="K3" s="35">
        <f>((((+K57/10)-TRUNC((K57/10))))*10)</f>
        <v>5</v>
      </c>
      <c r="M3">
        <f>TRUNC((((((N56/10)-TRUNC((N56/10))))*100)+(((((+N56/100)-(TRUNC((N56/100))))*10)))))</f>
        <v>32</v>
      </c>
      <c r="N3" s="41">
        <f>((((+N57/10)-TRUNC((N57/10))))*10)</f>
        <v>5</v>
      </c>
      <c r="P3">
        <f>TRUNC((((((Q56/10)-TRUNC((Q56/10))))*100)+(((((+Q56/100)-(TRUNC((Q56/100))))*10)))))</f>
        <v>42</v>
      </c>
      <c r="Q3" s="44">
        <f>((((+Q57/10)-TRUNC((Q57/10))))*10)</f>
        <v>5</v>
      </c>
      <c r="S3">
        <f>TRUNC((((((T56/10)-TRUNC((T56/10))))*100)+(((((+T56/100)-(TRUNC((T56/100))))*10)))))</f>
        <v>34</v>
      </c>
      <c r="T3" s="50">
        <f>((((+T57/10)-TRUNC((T57/10))))*10)</f>
        <v>1.9999999999999929</v>
      </c>
      <c r="V3">
        <f>TRUNC((((((W56/10)-TRUNC((W56/10))))*100)+(((((+W56/100)-(TRUNC((W56/100))))*10)))))</f>
        <v>41</v>
      </c>
      <c r="W3" s="41">
        <f>((((+W57/10)-TRUNC((W57/10))))*10)</f>
        <v>3.9999999999999858</v>
      </c>
      <c r="Y3">
        <f>TRUNC((((((Z56/10)-TRUNC((Z56/10))))*100)+(((((+Z56/100)-(TRUNC((Z56/100))))*10)))))</f>
        <v>32</v>
      </c>
      <c r="Z3" s="44">
        <f>((((+Z57/10)-TRUNC((Z57/10))))*10)</f>
        <v>3.0000000000000071</v>
      </c>
      <c r="AB3">
        <f>TRUNC((((((AC56/10)-TRUNC((AC56/10))))*100)+(((((+AC56/100)-(TRUNC((AC56/100))))*10)))))</f>
        <v>34</v>
      </c>
      <c r="AC3" s="50">
        <f>((((+AC57/10)-TRUNC((AC57/10))))*10)</f>
        <v>2.0000000000000284</v>
      </c>
    </row>
    <row r="4" spans="7:29" x14ac:dyDescent="0.2">
      <c r="G4">
        <f>(TRUNC(((((H56/1000)-TRUNC((H56/1000))))*10))+((TRUNC((G3/10))*10)))</f>
        <v>42</v>
      </c>
      <c r="H4" s="27">
        <f>(TRUNC((((+H57/100)-TRUNC((H57/100)))*10))+H3)</f>
        <v>7.9999999999999858</v>
      </c>
      <c r="J4">
        <f>(TRUNC(((((K56/1000)-TRUNC((K56/1000))))*10))+((TRUNC((J3/10))*10)))</f>
        <v>42</v>
      </c>
      <c r="K4" s="35">
        <f>(TRUNC((((+K57/100)-TRUNC((K57/100)))*10))+K3)</f>
        <v>7</v>
      </c>
      <c r="M4">
        <f>(TRUNC(((((N56/1000)-TRUNC((N56/1000))))*10))+((TRUNC((M3/10))*10)))</f>
        <v>31</v>
      </c>
      <c r="N4" s="41">
        <f>(TRUNC((((+N57/100)-TRUNC((N57/100)))*10))+N3)</f>
        <v>7</v>
      </c>
      <c r="P4">
        <f>(TRUNC(((((Q56/1000)-TRUNC((Q56/1000))))*10))+((TRUNC((P3/10))*10)))</f>
        <v>43</v>
      </c>
      <c r="Q4" s="44">
        <f>(TRUNC((((+Q57/100)-TRUNC((Q57/100)))*10))+Q3)</f>
        <v>9</v>
      </c>
      <c r="S4">
        <f>(TRUNC(((((T56/1000)-TRUNC((T56/1000))))*10))+((TRUNC((S3/10))*10)))</f>
        <v>32</v>
      </c>
      <c r="T4" s="50">
        <f>(TRUNC((((+T57/100)-TRUNC((T57/100)))*10))+T3)</f>
        <v>3.9999999999999929</v>
      </c>
      <c r="V4">
        <f>(TRUNC(((((W56/1000)-TRUNC((W56/1000))))*10))+((TRUNC((V3/10))*10)))</f>
        <v>43</v>
      </c>
      <c r="W4" s="41">
        <f>(TRUNC((((+W57/100)-TRUNC((W57/100)))*10))+W3)</f>
        <v>5.9999999999999858</v>
      </c>
      <c r="Y4">
        <f>(TRUNC(((((Z56/1000)-TRUNC((Z56/1000))))*10))+((TRUNC((Y3/10))*10)))</f>
        <v>31</v>
      </c>
      <c r="Z4" s="44">
        <f>(TRUNC((((+Z57/100)-TRUNC((Z57/100)))*10))+Z3)</f>
        <v>7.0000000000000071</v>
      </c>
      <c r="AB4">
        <f>(TRUNC(((((AC56/1000)-TRUNC((AC56/1000))))*10))+((TRUNC((AB3/10))*10)))</f>
        <v>32</v>
      </c>
      <c r="AC4" s="50">
        <f>(TRUNC((((+AC57/100)-TRUNC((AC57/100)))*10))+AC3)</f>
        <v>7.0000000000000284</v>
      </c>
    </row>
    <row r="5" spans="7:29" x14ac:dyDescent="0.2">
      <c r="G5">
        <f>TRUNC(((TRUNC((H56/1000))+((TRUNC((G3/10))*10)))))</f>
        <v>43</v>
      </c>
      <c r="H5" s="27">
        <f>((TRUNC((((+H57/100)-TRUNC((H57/100)))*10))+H3)+TRUNC((H57/100)))</f>
        <v>9.9999999999999858</v>
      </c>
      <c r="J5">
        <f>TRUNC(((TRUNC((K56/1000))+((TRUNC((J3/10))*10)))))</f>
        <v>43</v>
      </c>
      <c r="K5" s="35">
        <f>((TRUNC((((+K57/100)-TRUNC((K57/100)))*10))+K3)+TRUNC((K57/100)))</f>
        <v>9</v>
      </c>
      <c r="M5">
        <f>TRUNC(((TRUNC((N56/1000))+((TRUNC((M3/10))*10)))))</f>
        <v>34</v>
      </c>
      <c r="N5" s="41">
        <f>((TRUNC((((+N57/100)-TRUNC((N57/100)))*10))+N3)+TRUNC((N57/100)))</f>
        <v>10</v>
      </c>
      <c r="P5">
        <f>TRUNC(((TRUNC((Q56/1000))+((TRUNC((P3/10))*10)))))</f>
        <v>41</v>
      </c>
      <c r="Q5" s="44">
        <f>((TRUNC((((+Q57/100)-TRUNC((Q57/100)))*10))+Q3)+TRUNC((Q57/100)))</f>
        <v>11</v>
      </c>
      <c r="S5">
        <f>TRUNC(((TRUNC((T56/1000))+((TRUNC((S3/10))*10)))))</f>
        <v>31</v>
      </c>
      <c r="T5" s="50">
        <f>((TRUNC((((+T57/100)-TRUNC((T57/100)))*10))+T3)+TRUNC((T57/100)))</f>
        <v>5.9999999999999929</v>
      </c>
      <c r="V5">
        <f>TRUNC(((TRUNC((W56/1000))+((TRUNC((V3/10))*10)))))</f>
        <v>42</v>
      </c>
      <c r="W5" s="41">
        <f>((TRUNC((((+W57/100)-TRUNC((W57/100)))*10))+W3)+TRUNC((W57/100)))</f>
        <v>9.9999999999999858</v>
      </c>
      <c r="Y5">
        <f>TRUNC(((TRUNC((Z56/1000))+((TRUNC((Y3/10))*10)))))</f>
        <v>34</v>
      </c>
      <c r="Z5" s="44">
        <f>((TRUNC((((+Z57/100)-TRUNC((Z57/100)))*10))+Z3)+TRUNC((Z57/100)))</f>
        <v>9.0000000000000071</v>
      </c>
      <c r="AB5">
        <f>TRUNC(((TRUNC((AC56/1000))+((TRUNC((AB3/10))*10)))))</f>
        <v>31</v>
      </c>
      <c r="AC5" s="50">
        <f>((TRUNC((((+AC57/100)-TRUNC((AC57/100)))*10))+AC3)+TRUNC((AC57/100)))</f>
        <v>12.000000000000028</v>
      </c>
    </row>
    <row r="6" spans="7:29" x14ac:dyDescent="0.2">
      <c r="G6">
        <f>(TRUNC(((((H56/1000)-TRUNC((H56/1000))))*10))+((TRUNC((((+H56/100)-TRUNC((H56/100)))*10))*10)))</f>
        <v>12</v>
      </c>
      <c r="H6" s="27">
        <f>TRUNC((((+H57/100)-TRUNC((H57/100)))*10))</f>
        <v>4</v>
      </c>
      <c r="J6">
        <f>(TRUNC(((((K56/1000)-TRUNC((K56/1000))))*10))+((TRUNC((((+K56/100)-TRUNC((K56/100)))*10))*10)))</f>
        <v>12</v>
      </c>
      <c r="K6" s="35">
        <f>TRUNC((((+K57/100)-TRUNC((K57/100)))*10))</f>
        <v>2</v>
      </c>
      <c r="M6">
        <f>(TRUNC(((((N56/1000)-TRUNC((N56/1000))))*10))+((TRUNC((((+N56/100)-TRUNC((N56/100)))*10))*10)))</f>
        <v>21</v>
      </c>
      <c r="N6" s="41">
        <f>TRUNC((((+N57/100)-TRUNC((N57/100)))*10))</f>
        <v>2</v>
      </c>
      <c r="P6">
        <f>(TRUNC(((((Q56/1000)-TRUNC((Q56/1000))))*10))+((TRUNC((((+Q56/100)-TRUNC((Q56/100)))*10))*10)))</f>
        <v>23</v>
      </c>
      <c r="Q6" s="44">
        <f>TRUNC((((+Q57/100)-TRUNC((Q57/100)))*10))</f>
        <v>4</v>
      </c>
      <c r="S6">
        <f>(TRUNC(((((T56/1000)-TRUNC((T56/1000))))*10))+((TRUNC((((+T56/100)-TRUNC((T56/100)))*10))*10)))</f>
        <v>42</v>
      </c>
      <c r="T6" s="50">
        <f>TRUNC((((+T57/100)-TRUNC((T57/100)))*10))</f>
        <v>2</v>
      </c>
      <c r="V6">
        <f>(TRUNC(((((W56/1000)-TRUNC((W56/1000))))*10))+((TRUNC((((+W56/100)-TRUNC((W56/100)))*10))*10)))</f>
        <v>13</v>
      </c>
      <c r="W6" s="41">
        <f>TRUNC((((+W57/100)-TRUNC((W57/100)))*10))</f>
        <v>2</v>
      </c>
      <c r="Y6">
        <f>(TRUNC(((((Z56/1000)-TRUNC((Z56/1000))))*10))+((TRUNC((((+Z56/100)-TRUNC((Z56/100)))*10))*10)))</f>
        <v>21</v>
      </c>
      <c r="Z6" s="44">
        <f>TRUNC((((+Z57/100)-TRUNC((Z57/100)))*10))</f>
        <v>4</v>
      </c>
      <c r="AB6">
        <f>(TRUNC(((((AC56/1000)-TRUNC((AC56/1000))))*10))+((TRUNC((((+AC56/100)-TRUNC((AC56/100)))*10))*10)))</f>
        <v>42</v>
      </c>
      <c r="AC6" s="50">
        <f>TRUNC((((+AC57/100)-TRUNC((AC57/100)))*10))</f>
        <v>5</v>
      </c>
    </row>
    <row r="7" spans="7:29" x14ac:dyDescent="0.2">
      <c r="G7">
        <f>(((TRUNC(((((H56/100)-TRUNC((H56/100))))*10))*10))+(TRUNC((+H56/1000))))</f>
        <v>13</v>
      </c>
      <c r="H7" s="27">
        <f>(TRUNC((H57/100))+H6)</f>
        <v>6</v>
      </c>
      <c r="J7">
        <f>(((TRUNC(((((K56/100)-TRUNC((K56/100))))*10))*10))+(TRUNC((+K56/1000))))</f>
        <v>13</v>
      </c>
      <c r="K7" s="35">
        <f>(TRUNC((K57/100))+K6)</f>
        <v>4</v>
      </c>
      <c r="M7">
        <f>(((TRUNC(((((N56/100)-TRUNC((N56/100))))*10))*10))+(TRUNC((+N56/1000))))</f>
        <v>24</v>
      </c>
      <c r="N7" s="41">
        <f>(TRUNC((N57/100))+N6)</f>
        <v>5</v>
      </c>
      <c r="P7">
        <f>(((TRUNC(((((Q56/100)-TRUNC((Q56/100))))*10))*10))+(TRUNC((+Q56/1000))))</f>
        <v>21</v>
      </c>
      <c r="Q7" s="44">
        <f>(TRUNC((Q57/100))+Q6)</f>
        <v>6</v>
      </c>
      <c r="S7">
        <f>(((TRUNC(((((T56/100)-TRUNC((T56/100))))*10))*10))+(TRUNC((+T56/1000))))</f>
        <v>41</v>
      </c>
      <c r="T7" s="50">
        <f>(TRUNC((T57/100))+T6)</f>
        <v>4</v>
      </c>
      <c r="V7">
        <f>(((TRUNC(((((W56/100)-TRUNC((W56/100))))*10))*10))+(TRUNC((+W56/1000))))</f>
        <v>12</v>
      </c>
      <c r="W7" s="41">
        <f>(TRUNC((W57/100))+W6)</f>
        <v>6</v>
      </c>
      <c r="Y7">
        <f>(((TRUNC(((((Z56/100)-TRUNC((Z56/100))))*10))*10))+(TRUNC((+Z56/1000))))</f>
        <v>24</v>
      </c>
      <c r="Z7" s="44">
        <f>(TRUNC((Z57/100))+Z6)</f>
        <v>6</v>
      </c>
      <c r="AB7">
        <f>(((TRUNC(((((AC56/100)-TRUNC((AC56/100))))*10))*10))+(TRUNC((+AC56/1000))))</f>
        <v>41</v>
      </c>
      <c r="AC7" s="50">
        <f>(TRUNC((AC57/100))+AC6)</f>
        <v>10</v>
      </c>
    </row>
    <row r="8" spans="7:29" x14ac:dyDescent="0.2">
      <c r="G8">
        <f>(TRUNC((H56/1000))+((TRUNC((((+H56/1000)-TRUNC((H56/1000)))*10))*10)))</f>
        <v>23</v>
      </c>
      <c r="H8" s="27">
        <f>TRUNC((H57/100))</f>
        <v>2</v>
      </c>
      <c r="J8">
        <f>(TRUNC((K56/1000))+((TRUNC((((+K56/1000)-TRUNC((K56/1000)))*10))*10)))</f>
        <v>23</v>
      </c>
      <c r="K8" s="35">
        <f>TRUNC((K57/100))</f>
        <v>2</v>
      </c>
      <c r="M8">
        <f>(TRUNC((N56/1000))+((TRUNC((((+N56/1000)-TRUNC((N56/1000)))*10))*10)))</f>
        <v>14</v>
      </c>
      <c r="N8" s="41">
        <f>TRUNC((N57/100))</f>
        <v>3</v>
      </c>
      <c r="P8">
        <f>(TRUNC((Q56/1000))+((TRUNC((((+Q56/1000)-TRUNC((Q56/1000)))*10))*10)))</f>
        <v>31</v>
      </c>
      <c r="Q8" s="44">
        <f>TRUNC((Q57/100))</f>
        <v>2</v>
      </c>
      <c r="S8">
        <f>(TRUNC((T56/1000))+((TRUNC((((+T56/1000)-TRUNC((T56/1000)))*10))*10)))</f>
        <v>21</v>
      </c>
      <c r="T8" s="50">
        <f>TRUNC((T57/100))</f>
        <v>2</v>
      </c>
      <c r="V8">
        <f>(TRUNC((W56/1000))+((TRUNC((((+W56/1000)-TRUNC((W56/1000)))*10))*10)))</f>
        <v>32</v>
      </c>
      <c r="W8" s="41">
        <f>TRUNC((W57/100))</f>
        <v>4</v>
      </c>
      <c r="Y8">
        <f>(TRUNC((Z56/1000))+((TRUNC((((+Z56/1000)-TRUNC((Z56/1000)))*10))*10)))</f>
        <v>14</v>
      </c>
      <c r="Z8" s="44">
        <f>TRUNC((Z57/100))</f>
        <v>2</v>
      </c>
      <c r="AB8">
        <f>(TRUNC((AC56/1000))+((TRUNC((((+AC56/1000)-TRUNC((AC56/1000)))*10))*10)))</f>
        <v>21</v>
      </c>
      <c r="AC8" s="50">
        <f>TRUNC((AC57/100))</f>
        <v>5</v>
      </c>
    </row>
    <row r="9" spans="7:29" x14ac:dyDescent="0.2">
      <c r="G9" s="1" t="s">
        <v>6</v>
      </c>
      <c r="H9" s="23" t="s">
        <v>7</v>
      </c>
      <c r="J9" s="1" t="s">
        <v>6</v>
      </c>
      <c r="K9" s="34" t="s">
        <v>7</v>
      </c>
      <c r="M9" s="1" t="s">
        <v>6</v>
      </c>
      <c r="N9" s="40" t="s">
        <v>7</v>
      </c>
      <c r="P9" s="1" t="s">
        <v>6</v>
      </c>
      <c r="Q9" s="42" t="s">
        <v>7</v>
      </c>
      <c r="S9" s="1" t="s">
        <v>6</v>
      </c>
      <c r="T9" s="49" t="s">
        <v>7</v>
      </c>
      <c r="V9" s="1" t="s">
        <v>6</v>
      </c>
      <c r="W9" s="40" t="s">
        <v>7</v>
      </c>
      <c r="Y9" s="1" t="s">
        <v>6</v>
      </c>
      <c r="Z9" s="42" t="s">
        <v>7</v>
      </c>
      <c r="AB9" s="1" t="s">
        <v>6</v>
      </c>
      <c r="AC9" s="49" t="s">
        <v>7</v>
      </c>
    </row>
    <row r="10" spans="7:29" x14ac:dyDescent="0.2">
      <c r="G10">
        <v>12</v>
      </c>
      <c r="H10" s="27">
        <f>IF((G10=G3),H3,IF((G10=G4),H4,IF((G10=G5),H5,IF((G10=G6),H6,IF((G10=G7),H7,IF((G10=G8),H8,0))))))</f>
        <v>4</v>
      </c>
      <c r="J10">
        <v>12</v>
      </c>
      <c r="K10" s="35">
        <f>IF((J10=J3),K3,IF((J10=J4),K4,IF((J10=J5),K5,IF((J10=J6),K6,IF((J10=J7),K7,IF((J10=J8),K8,0))))))</f>
        <v>2</v>
      </c>
      <c r="M10">
        <v>12</v>
      </c>
      <c r="N10" s="41">
        <f>IF((M10=M3),N3,IF((M10=M4),N4,IF((M10=M5),N5,IF((M10=M6),N6,IF((M10=M7),N7,IF((M10=M8),N8,0))))))</f>
        <v>0</v>
      </c>
      <c r="P10">
        <v>12</v>
      </c>
      <c r="Q10" s="44">
        <f>IF((P10=P3),Q3,IF((P10=P4),Q4,IF((P10=P5),Q5,IF((P10=P6),Q6,IF((P10=P7),Q7,IF((P10=P8),Q8,0))))))</f>
        <v>0</v>
      </c>
      <c r="S10">
        <v>12</v>
      </c>
      <c r="T10" s="50">
        <f>IF((S10=S3),T3,IF((S10=S4),T4,IF((S10=S5),T5,IF((S10=S6),T6,IF((S10=S7),T7,IF((S10=S8),T8,0))))))</f>
        <v>0</v>
      </c>
      <c r="V10">
        <v>12</v>
      </c>
      <c r="W10" s="41">
        <f>IF((V10=V3),W3,IF((V10=V4),W4,IF((V10=V5),W5,IF((V10=V6),W6,IF((V10=V7),W7,IF((V10=V8),W8,0))))))</f>
        <v>6</v>
      </c>
      <c r="Y10">
        <v>12</v>
      </c>
      <c r="Z10" s="44">
        <f>IF((Y10=Y3),Z3,IF((Y10=Y4),Z4,IF((Y10=Y5),Z5,IF((Y10=Y6),Z6,IF((Y10=Y7),Z7,IF((Y10=Y8),Z8,0))))))</f>
        <v>0</v>
      </c>
      <c r="AB10">
        <v>12</v>
      </c>
      <c r="AC10" s="50">
        <f>IF((AB10=AB3),AC3,IF((AB10=AB4),AC4,IF((AB10=AB5),AC5,IF((AB10=AB6),AC6,IF((AB10=AB7),AC7,IF((AB10=AB8),AC8,0))))))</f>
        <v>0</v>
      </c>
    </row>
    <row r="11" spans="7:29" x14ac:dyDescent="0.2">
      <c r="G11">
        <v>13</v>
      </c>
      <c r="H11" s="27">
        <f>IF((G11=G3),H3,IF((G11=G4),H4,IF((G11=G5),H5,IF((G11=G6),H6,IF((G11=G7),H7,IF((G11=G8),H8,0))))))</f>
        <v>6</v>
      </c>
      <c r="J11">
        <v>13</v>
      </c>
      <c r="K11" s="35">
        <f>IF((J11=J3),K3,IF((J11=J4),K4,IF((J11=J5),K5,IF((J11=J6),K6,IF((J11=J7),K7,IF((J11=J8),K8,0))))))</f>
        <v>4</v>
      </c>
      <c r="M11">
        <v>13</v>
      </c>
      <c r="N11" s="41">
        <f>IF((M11=M3),N3,IF((M11=M4),N4,IF((M11=M5),N5,IF((M11=M6),N6,IF((M11=M7),N7,IF((M11=M8),N8,0))))))</f>
        <v>0</v>
      </c>
      <c r="P11">
        <v>13</v>
      </c>
      <c r="Q11" s="44">
        <f>IF((P11=P3),Q3,IF((P11=P4),Q4,IF((P11=P5),Q5,IF((P11=P6),Q6,IF((P11=P7),Q7,IF((P11=P8),Q8,0))))))</f>
        <v>0</v>
      </c>
      <c r="S11">
        <v>13</v>
      </c>
      <c r="T11" s="50">
        <f>IF((S11=S3),T3,IF((S11=S4),T4,IF((S11=S5),T5,IF((S11=S6),T6,IF((S11=S7),T7,IF((S11=S8),T8,0))))))</f>
        <v>0</v>
      </c>
      <c r="V11">
        <v>13</v>
      </c>
      <c r="W11" s="41">
        <f>IF((V11=V3),W3,IF((V11=V4),W4,IF((V11=V5),W5,IF((V11=V6),W6,IF((V11=V7),W7,IF((V11=V8),W8,0))))))</f>
        <v>2</v>
      </c>
      <c r="Y11">
        <v>13</v>
      </c>
      <c r="Z11" s="44">
        <f>IF((Y11=Y3),Z3,IF((Y11=Y4),Z4,IF((Y11=Y5),Z5,IF((Y11=Y6),Z6,IF((Y11=Y7),Z7,IF((Y11=Y8),Z8,0))))))</f>
        <v>0</v>
      </c>
      <c r="AB11">
        <v>13</v>
      </c>
      <c r="AC11" s="50">
        <f>IF((AB11=AB3),AC3,IF((AB11=AB4),AC4,IF((AB11=AB5),AC5,IF((AB11=AB6),AC6,IF((AB11=AB7),AC7,IF((AB11=AB8),AC8,0))))))</f>
        <v>0</v>
      </c>
    </row>
    <row r="12" spans="7:29" x14ac:dyDescent="0.2">
      <c r="G12">
        <v>14</v>
      </c>
      <c r="H12" s="27">
        <f>IF((G12=G3),H3,IF((G12=G4),H4,IF((G12=G5),H5,IF((G12=G6),H6,IF((G12=G7),H7,IF((G12=G8),H8,0))))))</f>
        <v>0</v>
      </c>
      <c r="J12">
        <v>14</v>
      </c>
      <c r="K12" s="35">
        <f>IF((J12=J3),K3,IF((J12=J4),K4,IF((J12=J5),K5,IF((J12=J6),K6,IF((J12=J7),K7,IF((J12=J8),K8,0))))))</f>
        <v>0</v>
      </c>
      <c r="M12">
        <v>14</v>
      </c>
      <c r="N12" s="41">
        <f>IF((M12=M3),N3,IF((M12=M4),N4,IF((M12=M5),N5,IF((M12=M6),N6,IF((M12=M7),N7,IF((M12=M8),N8,0))))))</f>
        <v>3</v>
      </c>
      <c r="P12">
        <v>14</v>
      </c>
      <c r="Q12" s="44">
        <f>IF((P12=P3),Q3,IF((P12=P4),Q4,IF((P12=P5),Q5,IF((P12=P6),Q6,IF((P12=P7),Q7,IF((P12=P8),Q8,0))))))</f>
        <v>0</v>
      </c>
      <c r="S12">
        <v>14</v>
      </c>
      <c r="T12" s="50">
        <f>IF((S12=S3),T3,IF((S12=S4),T4,IF((S12=S5),T5,IF((S12=S6),T6,IF((S12=S7),T7,IF((S12=S8),T8,0))))))</f>
        <v>0</v>
      </c>
      <c r="V12">
        <v>14</v>
      </c>
      <c r="W12" s="41">
        <f>IF((V12=V3),W3,IF((V12=V4),W4,IF((V12=V5),W5,IF((V12=V6),W6,IF((V12=V7),W7,IF((V12=V8),W8,0))))))</f>
        <v>0</v>
      </c>
      <c r="Y12">
        <v>14</v>
      </c>
      <c r="Z12" s="44">
        <f>IF((Y12=Y3),Z3,IF((Y12=Y4),Z4,IF((Y12=Y5),Z5,IF((Y12=Y6),Z6,IF((Y12=Y7),Z7,IF((Y12=Y8),Z8,0))))))</f>
        <v>2</v>
      </c>
      <c r="AB12">
        <v>14</v>
      </c>
      <c r="AC12" s="50">
        <f>IF((AB12=AB3),AC3,IF((AB12=AB4),AC4,IF((AB12=AB5),AC5,IF((AB12=AB6),AC6,IF((AB12=AB7),AC7,IF((AB12=AB8),AC8,0))))))</f>
        <v>0</v>
      </c>
    </row>
    <row r="13" spans="7:29" x14ac:dyDescent="0.2">
      <c r="G13">
        <v>21</v>
      </c>
      <c r="H13" s="27">
        <f>IF((G13=G3),H3,IF((G13=G4),H4,IF((G13=G5),H5,IF((G13=G6),H6,IF((G13=G7),H7,IF((G13=G8),H8,0))))))</f>
        <v>0</v>
      </c>
      <c r="J13">
        <v>21</v>
      </c>
      <c r="K13" s="35">
        <f>IF((J13=J3),K3,IF((J13=J4),K4,IF((J13=J5),K5,IF((J13=J6),K6,IF((J13=J7),K7,IF((J13=J8),K8,0))))))</f>
        <v>0</v>
      </c>
      <c r="M13">
        <v>21</v>
      </c>
      <c r="N13" s="41">
        <f>IF((M13=M3),N3,IF((M13=M4),N4,IF((M13=M5),N5,IF((M13=M6),N6,IF((M13=M7),N7,IF((M13=M8),N8,0))))))</f>
        <v>2</v>
      </c>
      <c r="P13">
        <v>21</v>
      </c>
      <c r="Q13" s="44">
        <f>IF((P13=P3),Q3,IF((P13=P4),Q4,IF((P13=P5),Q5,IF((P13=P6),Q6,IF((P13=P7),Q7,IF((P13=P8),Q8,0))))))</f>
        <v>6</v>
      </c>
      <c r="S13">
        <v>21</v>
      </c>
      <c r="T13" s="50">
        <f>IF((S13=S3),T3,IF((S13=S4),T4,IF((S13=S5),T5,IF((S13=S6),T6,IF((S13=S7),T7,IF((S13=S8),T8,0))))))</f>
        <v>2</v>
      </c>
      <c r="V13">
        <v>21</v>
      </c>
      <c r="W13" s="41">
        <f>IF((V13=V3),W3,IF((V13=V4),W4,IF((V13=V5),W5,IF((V13=V6),W6,IF((V13=V7),W7,IF((V13=V8),W8,0))))))</f>
        <v>0</v>
      </c>
      <c r="Y13">
        <v>21</v>
      </c>
      <c r="Z13" s="44">
        <f>IF((Y13=Y3),Z3,IF((Y13=Y4),Z4,IF((Y13=Y5),Z5,IF((Y13=Y6),Z6,IF((Y13=Y7),Z7,IF((Y13=Y8),Z8,0))))))</f>
        <v>4</v>
      </c>
      <c r="AB13">
        <v>21</v>
      </c>
      <c r="AC13" s="50">
        <f>IF((AB13=AB3),AC3,IF((AB13=AB4),AC4,IF((AB13=AB5),AC5,IF((AB13=AB6),AC6,IF((AB13=AB7),AC7,IF((AB13=AB8),AC8,0))))))</f>
        <v>5</v>
      </c>
    </row>
    <row r="14" spans="7:29" x14ac:dyDescent="0.2">
      <c r="G14">
        <v>23</v>
      </c>
      <c r="H14" s="27">
        <f>IF((G14=G3),H3,IF((G14=G4),H4,IF((G14=G5),H5,IF((G14=G6),H6,IF((G14=G7),H7,IF((G14=G8),H8,0))))))</f>
        <v>2</v>
      </c>
      <c r="J14">
        <v>23</v>
      </c>
      <c r="K14" s="35">
        <f>IF((J14=J3),K3,IF((J14=J4),K4,IF((J14=J5),K5,IF((J14=J6),K6,IF((J14=J7),K7,IF((J14=J8),K8,0))))))</f>
        <v>2</v>
      </c>
      <c r="M14">
        <v>23</v>
      </c>
      <c r="N14" s="41">
        <f>IF((M14=M3),N3,IF((M14=M4),N4,IF((M14=M5),N5,IF((M14=M6),N6,IF((M14=M7),N7,IF((M14=M8),N8,0))))))</f>
        <v>0</v>
      </c>
      <c r="P14">
        <v>23</v>
      </c>
      <c r="Q14" s="44">
        <f>IF((P14=P3),Q3,IF((P14=P4),Q4,IF((P14=P5),Q5,IF((P14=P6),Q6,IF((P14=P7),Q7,IF((P14=P8),Q8,0))))))</f>
        <v>4</v>
      </c>
      <c r="S14">
        <v>23</v>
      </c>
      <c r="T14" s="50">
        <f>IF((S14=S3),T3,IF((S14=S4),T4,IF((S14=S5),T5,IF((S14=S6),T6,IF((S14=S7),T7,IF((S14=S8),T8,0))))))</f>
        <v>0</v>
      </c>
      <c r="V14">
        <v>23</v>
      </c>
      <c r="W14" s="41">
        <f>IF((V14=V3),W3,IF((V14=V4),W4,IF((V14=V5),W5,IF((V14=V6),W6,IF((V14=V7),W7,IF((V14=V8),W8,0))))))</f>
        <v>0</v>
      </c>
      <c r="Y14">
        <v>23</v>
      </c>
      <c r="Z14" s="44">
        <f>IF((Y14=Y3),Z3,IF((Y14=Y4),Z4,IF((Y14=Y5),Z5,IF((Y14=Y6),Z6,IF((Y14=Y7),Z7,IF((Y14=Y8),Z8,0))))))</f>
        <v>0</v>
      </c>
      <c r="AB14">
        <v>23</v>
      </c>
      <c r="AC14" s="50">
        <f>IF((AB14=AB3),AC3,IF((AB14=AB4),AC4,IF((AB14=AB5),AC5,IF((AB14=AB6),AC6,IF((AB14=AB7),AC7,IF((AB14=AB8),AC8,0))))))</f>
        <v>0</v>
      </c>
    </row>
    <row r="15" spans="7:29" x14ac:dyDescent="0.2">
      <c r="G15">
        <v>24</v>
      </c>
      <c r="H15" s="27">
        <f>IF((G15=G3),H3,IF((G15=G4),H4,IF((G15=G5),H5,IF((G15=G6),H6,IF((G15=G7),H7,IF((G15=G8),H8,0))))))</f>
        <v>0</v>
      </c>
      <c r="J15">
        <v>24</v>
      </c>
      <c r="K15" s="35">
        <f>IF((J15=J3),K3,IF((J15=J4),K4,IF((J15=J5),K5,IF((J15=J6),K6,IF((J15=J7),K7,IF((J15=J8),K8,0))))))</f>
        <v>0</v>
      </c>
      <c r="M15">
        <v>24</v>
      </c>
      <c r="N15" s="41">
        <f>IF((M15=M3),N3,IF((M15=M4),N4,IF((M15=M5),N5,IF((M15=M6),N6,IF((M15=M7),N7,IF((M15=M8),N8,0))))))</f>
        <v>5</v>
      </c>
      <c r="P15">
        <v>24</v>
      </c>
      <c r="Q15" s="44">
        <f>IF((P15=P3),Q3,IF((P15=P4),Q4,IF((P15=P5),Q5,IF((P15=P6),Q6,IF((P15=P7),Q7,IF((P15=P8),Q8,0))))))</f>
        <v>0</v>
      </c>
      <c r="S15">
        <v>24</v>
      </c>
      <c r="T15" s="50">
        <f>IF((S15=S3),T3,IF((S15=S4),T4,IF((S15=S5),T5,IF((S15=S6),T6,IF((S15=S7),T7,IF((S15=S8),T8,0))))))</f>
        <v>0</v>
      </c>
      <c r="V15">
        <v>24</v>
      </c>
      <c r="W15" s="41">
        <f>IF((V15=V3),W3,IF((V15=V4),W4,IF((V15=V5),W5,IF((V15=V6),W6,IF((V15=V7),W7,IF((V15=V8),W8,0))))))</f>
        <v>0</v>
      </c>
      <c r="Y15">
        <v>24</v>
      </c>
      <c r="Z15" s="44">
        <f>IF((Y15=Y3),Z3,IF((Y15=Y4),Z4,IF((Y15=Y5),Z5,IF((Y15=Y6),Z6,IF((Y15=Y7),Z7,IF((Y15=Y8),Z8,0))))))</f>
        <v>6</v>
      </c>
      <c r="AB15">
        <v>24</v>
      </c>
      <c r="AC15" s="50">
        <f>IF((AB15=AB3),AC3,IF((AB15=AB4),AC4,IF((AB15=AB5),AC5,IF((AB15=AB6),AC6,IF((AB15=AB7),AC7,IF((AB15=AB8),AC8,0))))))</f>
        <v>0</v>
      </c>
    </row>
    <row r="16" spans="7:29" x14ac:dyDescent="0.2">
      <c r="G16">
        <v>31</v>
      </c>
      <c r="H16" s="27">
        <f>IF((G16=G3),H3,IF((G16=G4),H4,IF((G16=G5),H5,IF((G16=G6),H6,IF((G16=G7),H7,IF((G16=G8),H8,0))))))</f>
        <v>0</v>
      </c>
      <c r="J16">
        <v>31</v>
      </c>
      <c r="K16" s="35">
        <f>IF((J16=J3),K3,IF((J16=J4),K4,IF((J16=J5),K5,IF((J16=J6),K6,IF((J16=J7),K7,IF((J16=J8),K8,0))))))</f>
        <v>0</v>
      </c>
      <c r="M16">
        <v>31</v>
      </c>
      <c r="N16" s="41">
        <f>IF((M16=M3),N3,IF((M16=M4),N4,IF((M16=M5),N5,IF((M16=M6),N6,IF((M16=M7),N7,IF((M16=M8),N8,0))))))</f>
        <v>7</v>
      </c>
      <c r="P16">
        <v>31</v>
      </c>
      <c r="Q16" s="44">
        <f>IF((P16=P3),Q3,IF((P16=P4),Q4,IF((P16=P5),Q5,IF((P16=P6),Q6,IF((P16=P7),Q7,IF((P16=P8),Q8,0))))))</f>
        <v>2</v>
      </c>
      <c r="S16">
        <v>31</v>
      </c>
      <c r="T16" s="50">
        <f>IF((S16=S3),T3,IF((S16=S4),T4,IF((S16=S5),T5,IF((S16=S6),T6,IF((S16=S7),T7,IF((S16=S8),T8,0))))))</f>
        <v>5.9999999999999929</v>
      </c>
      <c r="V16">
        <v>31</v>
      </c>
      <c r="W16" s="41">
        <f>IF((V16=V3),W3,IF((V16=V4),W4,IF((V16=V5),W5,IF((V16=V6),W6,IF((V16=V7),W7,IF((V16=V8),W8,0))))))</f>
        <v>0</v>
      </c>
      <c r="Y16">
        <v>31</v>
      </c>
      <c r="Z16" s="44">
        <f>IF((Y16=Y3),Z3,IF((Y16=Y4),Z4,IF((Y16=Y5),Z5,IF((Y16=Y6),Z6,IF((Y16=Y7),Z7,IF((Y16=Y8),Z8,0))))))</f>
        <v>7.0000000000000071</v>
      </c>
      <c r="AB16">
        <v>31</v>
      </c>
      <c r="AC16" s="50">
        <f>IF((AB16=AB3),AC3,IF((AB16=AB4),AC4,IF((AB16=AB5),AC5,IF((AB16=AB6),AC6,IF((AB16=AB7),AC7,IF((AB16=AB8),AC8,0))))))</f>
        <v>12.000000000000028</v>
      </c>
    </row>
    <row r="17" spans="6:29" x14ac:dyDescent="0.2">
      <c r="G17">
        <v>32</v>
      </c>
      <c r="H17" s="27">
        <f>IF((G17=G3),H3,IF((G17=G4),H4,IF((G17=G5),H5,IF((G17=G6),H6,IF((G17=G7),H7,IF((G17=G8),H8,0))))))</f>
        <v>0</v>
      </c>
      <c r="J17">
        <v>32</v>
      </c>
      <c r="K17" s="35">
        <f>IF((J17=J3),K3,IF((J17=J4),K4,IF((J17=J5),K5,IF((J17=J6),K6,IF((J17=J7),K7,IF((J17=J8),K8,0))))))</f>
        <v>0</v>
      </c>
      <c r="M17">
        <v>32</v>
      </c>
      <c r="N17" s="41">
        <f>IF((M17=M3),N3,IF((M17=M4),N4,IF((M17=M5),N5,IF((M17=M6),N6,IF((M17=M7),N7,IF((M17=M8),N8,0))))))</f>
        <v>5</v>
      </c>
      <c r="P17">
        <v>32</v>
      </c>
      <c r="Q17" s="44">
        <f>IF((P17=P3),Q3,IF((P17=P4),Q4,IF((P17=P5),Q5,IF((P17=P6),Q6,IF((P17=P7),Q7,IF((P17=P8),Q8,0))))))</f>
        <v>0</v>
      </c>
      <c r="S17">
        <v>32</v>
      </c>
      <c r="T17" s="50">
        <f>IF((S17=S3),T3,IF((S17=S4),T4,IF((S17=S5),T5,IF((S17=S6),T6,IF((S17=S7),T7,IF((S17=S8),T8,0))))))</f>
        <v>3.9999999999999929</v>
      </c>
      <c r="V17">
        <v>32</v>
      </c>
      <c r="W17" s="41">
        <f>IF((V17=V3),W3,IF((V17=V4),W4,IF((V17=V5),W5,IF((V17=V6),W6,IF((V17=V7),W7,IF((V17=V8),W8,0))))))</f>
        <v>4</v>
      </c>
      <c r="Y17">
        <v>32</v>
      </c>
      <c r="Z17" s="44">
        <f>IF((Y17=Y3),Z3,IF((Y17=Y4),Z4,IF((Y17=Y5),Z5,IF((Y17=Y6),Z6,IF((Y17=Y7),Z7,IF((Y17=Y8),Z8,0))))))</f>
        <v>3.0000000000000071</v>
      </c>
      <c r="AB17">
        <v>32</v>
      </c>
      <c r="AC17" s="50">
        <f>IF((AB17=AB3),AC3,IF((AB17=AB4),AC4,IF((AB17=AB5),AC5,IF((AB17=AB6),AC6,IF((AB17=AB7),AC7,IF((AB17=AB8),AC8,0))))))</f>
        <v>7.0000000000000284</v>
      </c>
    </row>
    <row r="18" spans="6:29" x14ac:dyDescent="0.2">
      <c r="G18">
        <v>34</v>
      </c>
      <c r="H18" s="27">
        <f>IF((G18=G3),H3,IF((G18=G4),H4,IF((G18=G5),H5,IF((G18=G6),H6,IF((G18=G7),H7,IF((G18=G8),H8,0))))))</f>
        <v>0</v>
      </c>
      <c r="J18">
        <v>34</v>
      </c>
      <c r="K18" s="35">
        <f>IF((J18=J3),K3,IF((J18=J4),K4,IF((J18=J5),K5,IF((J18=J6),K6,IF((J18=J7),K7,IF((J18=J8),K8,0))))))</f>
        <v>0</v>
      </c>
      <c r="M18">
        <v>34</v>
      </c>
      <c r="N18" s="41">
        <f>IF((M18=M3),N3,IF((M18=M4),N4,IF((M18=M5),N5,IF((M18=M6),N6,IF((M18=M7),N7,IF((M18=M8),N8,0))))))</f>
        <v>10</v>
      </c>
      <c r="P18">
        <v>34</v>
      </c>
      <c r="Q18" s="44">
        <f>IF((P18=P3),Q3,IF((P18=P4),Q4,IF((P18=P5),Q5,IF((P18=P6),Q6,IF((P18=P7),Q7,IF((P18=P8),Q8,0))))))</f>
        <v>0</v>
      </c>
      <c r="S18">
        <v>34</v>
      </c>
      <c r="T18" s="50">
        <f>IF((S18=S3),T3,IF((S18=S4),T4,IF((S18=S5),T5,IF((S18=S6),T6,IF((S18=S7),T7,IF((S18=S8),T8,0))))))</f>
        <v>1.9999999999999929</v>
      </c>
      <c r="V18">
        <v>34</v>
      </c>
      <c r="W18" s="41">
        <f>IF((V18=V3),W3,IF((V18=V4),W4,IF((V18=V5),W5,IF((V18=V6),W6,IF((V18=V7),W7,IF((V18=V8),W8,0))))))</f>
        <v>0</v>
      </c>
      <c r="Y18">
        <v>34</v>
      </c>
      <c r="Z18" s="44">
        <f>IF((Y18=Y3),Z3,IF((Y18=Y4),Z4,IF((Y18=Y5),Z5,IF((Y18=Y6),Z6,IF((Y18=Y7),Z7,IF((Y18=Y8),Z8,0))))))</f>
        <v>9.0000000000000071</v>
      </c>
      <c r="AB18">
        <v>34</v>
      </c>
      <c r="AC18" s="50">
        <f>IF((AB18=AB3),AC3,IF((AB18=AB4),AC4,IF((AB18=AB5),AC5,IF((AB18=AB6),AC6,IF((AB18=AB7),AC7,IF((AB18=AB8),AC8,0))))))</f>
        <v>2.0000000000000284</v>
      </c>
    </row>
    <row r="19" spans="6:29" x14ac:dyDescent="0.2">
      <c r="G19">
        <v>41</v>
      </c>
      <c r="H19" s="27">
        <f>IF((G19=G3),H3,IF((G19=G4),H4,IF((G19=G5),H5,IF((G19=G6),H6,IF((G19=G7),H7,IF((G19=G8),H8,0))))))</f>
        <v>3.9999999999999858</v>
      </c>
      <c r="J19">
        <v>41</v>
      </c>
      <c r="K19" s="35">
        <f>IF((J19=J3),K3,IF((J19=J4),K4,IF((J19=J5),K5,IF((J19=J6),K6,IF((J19=J7),K7,IF((J19=J8),K8,0))))))</f>
        <v>5</v>
      </c>
      <c r="M19">
        <v>41</v>
      </c>
      <c r="N19" s="41">
        <f>IF((M19=M3),N3,IF((M19=M4),N4,IF((M19=M5),N5,IF((M19=M6),N6,IF((M19=M7),N7,IF((M19=M8),N8,0))))))</f>
        <v>0</v>
      </c>
      <c r="P19">
        <v>41</v>
      </c>
      <c r="Q19" s="44">
        <f>IF((P19=P3),Q3,IF((P19=P4),Q4,IF((P19=P5),Q5,IF((P19=P6),Q6,IF((P19=P7),Q7,IF((P19=P8),Q8,0))))))</f>
        <v>11</v>
      </c>
      <c r="S19">
        <v>41</v>
      </c>
      <c r="T19" s="50">
        <f>IF((S19=S3),T3,IF((S19=S4),T4,IF((S19=S5),T5,IF((S19=S6),T6,IF((S19=S7),T7,IF((S19=S8),T8,0))))))</f>
        <v>4</v>
      </c>
      <c r="V19">
        <v>41</v>
      </c>
      <c r="W19" s="41">
        <f>IF((V19=V3),W3,IF((V19=V4),W4,IF((V19=V5),W5,IF((V19=V6),W6,IF((V19=V7),W7,IF((V19=V8),W8,0))))))</f>
        <v>3.9999999999999858</v>
      </c>
      <c r="Y19">
        <v>41</v>
      </c>
      <c r="Z19" s="44">
        <f>IF((Y19=Y3),Z3,IF((Y19=Y4),Z4,IF((Y19=Y5),Z5,IF((Y19=Y6),Z6,IF((Y19=Y7),Z7,IF((Y19=Y8),Z8,0))))))</f>
        <v>0</v>
      </c>
      <c r="AB19">
        <v>41</v>
      </c>
      <c r="AC19" s="50">
        <f>IF((AB19=AB3),AC3,IF((AB19=AB4),AC4,IF((AB19=AB5),AC5,IF((AB19=AB6),AC6,IF((AB19=AB7),AC7,IF((AB19=AB8),AC8,0))))))</f>
        <v>10</v>
      </c>
    </row>
    <row r="20" spans="6:29" x14ac:dyDescent="0.2">
      <c r="G20">
        <v>42</v>
      </c>
      <c r="H20" s="27">
        <f>IF((G20=G3),H3,IF((G20=G4),H4,IF((G20=G5),H5,IF((G20=G6),H6,IF((G20=G7),H7,IF((G20=G8),H8,0))))))</f>
        <v>7.9999999999999858</v>
      </c>
      <c r="J20">
        <v>42</v>
      </c>
      <c r="K20" s="35">
        <f>IF((J20=J3),K3,IF((J20=J4),K4,IF((J20=J5),K5,IF((J20=J6),K6,IF((J20=J7),K7,IF((J20=J8),K8,0))))))</f>
        <v>7</v>
      </c>
      <c r="M20">
        <v>42</v>
      </c>
      <c r="N20" s="41">
        <f>IF((M20=M3),N3,IF((M20=M4),N4,IF((M20=M5),N5,IF((M20=M6),N6,IF((M20=M7),N7,IF((M20=M8),N8,0))))))</f>
        <v>0</v>
      </c>
      <c r="P20">
        <v>42</v>
      </c>
      <c r="Q20" s="44">
        <f>IF((P20=P3),Q3,IF((P20=P4),Q4,IF((P20=P5),Q5,IF((P20=P6),Q6,IF((P20=P7),Q7,IF((P20=P8),Q8,0))))))</f>
        <v>5</v>
      </c>
      <c r="S20">
        <v>42</v>
      </c>
      <c r="T20" s="50">
        <f>IF((S20=S3),T3,IF((S20=S4),T4,IF((S20=S5),T5,IF((S20=S6),T6,IF((S20=S7),T7,IF((S20=S8),T8,0))))))</f>
        <v>2</v>
      </c>
      <c r="V20">
        <v>42</v>
      </c>
      <c r="W20" s="41">
        <f>IF((V20=V3),W3,IF((V20=V4),W4,IF((V20=V5),W5,IF((V20=V6),W6,IF((V20=V7),W7,IF((V20=V8),W8,0))))))</f>
        <v>9.9999999999999858</v>
      </c>
      <c r="Y20">
        <v>42</v>
      </c>
      <c r="Z20" s="44">
        <f>IF((Y20=Y3),Z3,IF((Y20=Y4),Z4,IF((Y20=Y5),Z5,IF((Y20=Y6),Z6,IF((Y20=Y7),Z7,IF((Y20=Y8),Z8,0))))))</f>
        <v>0</v>
      </c>
      <c r="AB20">
        <v>42</v>
      </c>
      <c r="AC20" s="50">
        <f>IF((AB20=AB3),AC3,IF((AB20=AB4),AC4,IF((AB20=AB5),AC5,IF((AB20=AB6),AC6,IF((AB20=AB7),AC7,IF((AB20=AB8),AC8,0))))))</f>
        <v>5</v>
      </c>
    </row>
    <row r="21" spans="6:29" x14ac:dyDescent="0.2">
      <c r="G21">
        <v>43</v>
      </c>
      <c r="H21" s="27">
        <f>IF((G21=G3),H3,IF((G21=G4),H4,IF((G21=G5),H5,IF((G21=G6),H6,IF((G21=G7),H7,IF((G21=G8),H8,0))))))</f>
        <v>9.9999999999999858</v>
      </c>
      <c r="J21">
        <v>43</v>
      </c>
      <c r="K21" s="35">
        <f>IF((J21=J3),K3,IF((J21=J4),K4,IF((J21=J5),K5,IF((J21=J6),K6,IF((J21=J7),K7,IF((J21=J8),K8,0))))))</f>
        <v>9</v>
      </c>
      <c r="M21">
        <v>43</v>
      </c>
      <c r="N21" s="41">
        <f>IF((M21=M3),N3,IF((M21=M4),N4,IF((M21=M5),N5,IF((M21=M6),N6,IF((M21=M7),N7,IF((M21=M8),N8,0))))))</f>
        <v>0</v>
      </c>
      <c r="P21">
        <v>43</v>
      </c>
      <c r="Q21" s="44">
        <f>IF((P21=P3),Q3,IF((P21=P4),Q4,IF((P21=P5),Q5,IF((P21=P6),Q6,IF((P21=P7),Q7,IF((P21=P8),Q8,0))))))</f>
        <v>9</v>
      </c>
      <c r="S21">
        <v>43</v>
      </c>
      <c r="T21" s="50">
        <f>IF((S21=S3),T3,IF((S21=S4),T4,IF((S21=S5),T5,IF((S21=S6),T6,IF((S21=S7),T7,IF((S21=S8),T8,0))))))</f>
        <v>0</v>
      </c>
      <c r="V21">
        <v>43</v>
      </c>
      <c r="W21" s="41">
        <f>IF((V21=V3),W3,IF((V21=V4),W4,IF((V21=V5),W5,IF((V21=V6),W6,IF((V21=V7),W7,IF((V21=V8),W8,0))))))</f>
        <v>5.9999999999999858</v>
      </c>
      <c r="Y21">
        <v>43</v>
      </c>
      <c r="Z21" s="44">
        <f>IF((Y21=Y3),Z3,IF((Y21=Y4),Z4,IF((Y21=Y5),Z5,IF((Y21=Y6),Z6,IF((Y21=Y7),Z7,IF((Y21=Y8),Z8,0))))))</f>
        <v>0</v>
      </c>
      <c r="AB21">
        <v>43</v>
      </c>
      <c r="AC21" s="50">
        <f>IF((AB21=AB3),AC3,IF((AB21=AB4),AC4,IF((AB21=AB5),AC5,IF((AB21=AB6),AC6,IF((AB21=AB7),AC7,IF((AB21=AB8),AC8,0))))))</f>
        <v>0</v>
      </c>
    </row>
    <row r="23" spans="6:29" x14ac:dyDescent="0.2">
      <c r="F23" s="24" t="s">
        <v>8</v>
      </c>
      <c r="G23">
        <v>1234</v>
      </c>
      <c r="H23" s="27">
        <f>(50-SUM(H10:H12,H14,H15,H18))</f>
        <v>38</v>
      </c>
      <c r="I23" s="30" t="s">
        <v>8</v>
      </c>
      <c r="J23">
        <v>1234</v>
      </c>
      <c r="K23" s="35">
        <f>(50-SUM(K10:K12,K14,K15,K18))</f>
        <v>42</v>
      </c>
      <c r="L23" s="37" t="s">
        <v>8</v>
      </c>
      <c r="M23">
        <v>1234</v>
      </c>
      <c r="N23" s="41">
        <f>(50-SUM(N10:N12,N14,N15,N18))</f>
        <v>32</v>
      </c>
      <c r="O23" s="9" t="s">
        <v>8</v>
      </c>
      <c r="P23">
        <v>1234</v>
      </c>
      <c r="Q23" s="44">
        <f>(50-SUM(Q10:Q12,Q14,Q15,Q18))</f>
        <v>46</v>
      </c>
      <c r="R23" s="45" t="s">
        <v>8</v>
      </c>
      <c r="S23">
        <v>1234</v>
      </c>
      <c r="T23" s="50">
        <f>(50-SUM(T10:T12,T14,T15,T18))</f>
        <v>48.000000000000007</v>
      </c>
      <c r="U23" s="37" t="s">
        <v>8</v>
      </c>
      <c r="V23">
        <v>1234</v>
      </c>
      <c r="W23" s="41">
        <f>(50-SUM(W10:W12,W14,W15,W18))</f>
        <v>42</v>
      </c>
      <c r="X23" s="9" t="s">
        <v>8</v>
      </c>
      <c r="Y23">
        <v>1234</v>
      </c>
      <c r="Z23" s="44">
        <f>(50-SUM(Z10:Z12,Z14,Z15,Z18))</f>
        <v>32.999999999999993</v>
      </c>
      <c r="AA23" s="45" t="s">
        <v>8</v>
      </c>
      <c r="AB23">
        <v>1234</v>
      </c>
      <c r="AC23" s="50">
        <f>(50-SUM(AC10:AC12,AC14,AC15,AC18))</f>
        <v>47.999999999999972</v>
      </c>
    </row>
    <row r="24" spans="6:29" x14ac:dyDescent="0.2">
      <c r="F24" s="24" t="s">
        <v>9</v>
      </c>
      <c r="G24">
        <v>1243</v>
      </c>
      <c r="H24" s="27">
        <f>((H23-H21)+H18)</f>
        <v>28.000000000000014</v>
      </c>
      <c r="I24" s="30" t="s">
        <v>9</v>
      </c>
      <c r="J24">
        <v>1243</v>
      </c>
      <c r="K24" s="35">
        <f>((K23-K21)+K18)</f>
        <v>33</v>
      </c>
      <c r="L24" s="37" t="s">
        <v>9</v>
      </c>
      <c r="M24">
        <v>1243</v>
      </c>
      <c r="N24" s="41">
        <f>((N23-N21)+N18)</f>
        <v>42</v>
      </c>
      <c r="O24" s="9" t="s">
        <v>9</v>
      </c>
      <c r="P24">
        <v>1243</v>
      </c>
      <c r="Q24" s="44">
        <f>((Q23-Q21)+Q18)</f>
        <v>37</v>
      </c>
      <c r="R24" s="45" t="s">
        <v>9</v>
      </c>
      <c r="S24">
        <v>1243</v>
      </c>
      <c r="T24" s="50">
        <f>((T23-T21)+T18)</f>
        <v>50</v>
      </c>
      <c r="U24" s="37" t="s">
        <v>9</v>
      </c>
      <c r="V24">
        <v>1243</v>
      </c>
      <c r="W24" s="41">
        <f>((W23-W21)+W18)</f>
        <v>36.000000000000014</v>
      </c>
      <c r="X24" s="9" t="s">
        <v>9</v>
      </c>
      <c r="Y24">
        <v>1243</v>
      </c>
      <c r="Z24" s="44">
        <f>((Z23-Z21)+Z18)</f>
        <v>42</v>
      </c>
      <c r="AA24" s="45" t="s">
        <v>9</v>
      </c>
      <c r="AB24">
        <v>1243</v>
      </c>
      <c r="AC24" s="50">
        <f>((AC23-AC21)+AC18)</f>
        <v>50</v>
      </c>
    </row>
    <row r="25" spans="6:29" x14ac:dyDescent="0.2">
      <c r="F25" s="24" t="s">
        <v>10</v>
      </c>
      <c r="G25">
        <v>1324</v>
      </c>
      <c r="H25" s="27">
        <f>((H23+H14)-H17)</f>
        <v>40</v>
      </c>
      <c r="I25" s="30" t="s">
        <v>10</v>
      </c>
      <c r="J25">
        <v>1324</v>
      </c>
      <c r="K25" s="35">
        <f>((K23+K14)-K17)</f>
        <v>44</v>
      </c>
      <c r="L25" s="37" t="s">
        <v>10</v>
      </c>
      <c r="M25">
        <v>1324</v>
      </c>
      <c r="N25" s="41">
        <f>((N23+N14)-N17)</f>
        <v>27</v>
      </c>
      <c r="O25" s="9" t="s">
        <v>10</v>
      </c>
      <c r="P25">
        <v>1324</v>
      </c>
      <c r="Q25" s="44">
        <f>((Q23+Q14)-Q17)</f>
        <v>50</v>
      </c>
      <c r="R25" s="45" t="s">
        <v>10</v>
      </c>
      <c r="S25">
        <v>1324</v>
      </c>
      <c r="T25" s="50">
        <f>((T23+T14)-T17)</f>
        <v>44.000000000000014</v>
      </c>
      <c r="U25" s="37" t="s">
        <v>10</v>
      </c>
      <c r="V25">
        <v>1324</v>
      </c>
      <c r="W25" s="41">
        <f>((W23+W14)-W17)</f>
        <v>38</v>
      </c>
      <c r="X25" s="9" t="s">
        <v>10</v>
      </c>
      <c r="Y25">
        <v>1324</v>
      </c>
      <c r="Z25" s="44">
        <f>((Z23+Z14)-Z17)</f>
        <v>29.999999999999986</v>
      </c>
      <c r="AA25" s="45" t="s">
        <v>10</v>
      </c>
      <c r="AB25">
        <v>1324</v>
      </c>
      <c r="AC25" s="50">
        <f>((AC23+AC14)-AC17)</f>
        <v>40.999999999999943</v>
      </c>
    </row>
    <row r="26" spans="6:29" x14ac:dyDescent="0.2">
      <c r="F26" s="24" t="s">
        <v>11</v>
      </c>
      <c r="G26">
        <v>1342</v>
      </c>
      <c r="H26" s="27">
        <f>((H25+H15)-H20)</f>
        <v>32.000000000000014</v>
      </c>
      <c r="I26" s="30" t="s">
        <v>11</v>
      </c>
      <c r="J26">
        <v>1342</v>
      </c>
      <c r="K26" s="35">
        <f>((K25+K15)-K20)</f>
        <v>37</v>
      </c>
      <c r="L26" s="37" t="s">
        <v>11</v>
      </c>
      <c r="M26">
        <v>1342</v>
      </c>
      <c r="N26" s="41">
        <f>((N25+N15)-N20)</f>
        <v>32</v>
      </c>
      <c r="O26" s="9" t="s">
        <v>11</v>
      </c>
      <c r="P26">
        <v>1342</v>
      </c>
      <c r="Q26" s="44">
        <f>((Q25+Q15)-Q20)</f>
        <v>45</v>
      </c>
      <c r="R26" s="45" t="s">
        <v>11</v>
      </c>
      <c r="S26">
        <v>1342</v>
      </c>
      <c r="T26" s="50">
        <f>((T25+T15)-T20)</f>
        <v>42.000000000000014</v>
      </c>
      <c r="U26" s="37" t="s">
        <v>11</v>
      </c>
      <c r="V26">
        <v>1342</v>
      </c>
      <c r="W26" s="41">
        <f>((W25+W15)-W20)</f>
        <v>28.000000000000014</v>
      </c>
      <c r="X26" s="9" t="s">
        <v>11</v>
      </c>
      <c r="Y26">
        <v>1342</v>
      </c>
      <c r="Z26" s="44">
        <f>((Z25+Z15)-Z20)</f>
        <v>35.999999999999986</v>
      </c>
      <c r="AA26" s="45" t="s">
        <v>11</v>
      </c>
      <c r="AB26">
        <v>1342</v>
      </c>
      <c r="AC26" s="50">
        <f>((AC25+AC15)-AC20)</f>
        <v>35.999999999999943</v>
      </c>
    </row>
    <row r="27" spans="6:29" x14ac:dyDescent="0.2">
      <c r="F27" s="24" t="s">
        <v>12</v>
      </c>
      <c r="G27">
        <v>1423</v>
      </c>
      <c r="H27" s="27">
        <f>((H24-H20)+H15)</f>
        <v>20.000000000000028</v>
      </c>
      <c r="I27" s="30" t="s">
        <v>12</v>
      </c>
      <c r="J27">
        <v>1423</v>
      </c>
      <c r="K27" s="35">
        <f>((K24-K20)+K15)</f>
        <v>26</v>
      </c>
      <c r="L27" s="37" t="s">
        <v>12</v>
      </c>
      <c r="M27">
        <v>1423</v>
      </c>
      <c r="N27" s="41">
        <f>((N24-N20)+N15)</f>
        <v>47</v>
      </c>
      <c r="O27" s="9" t="s">
        <v>12</v>
      </c>
      <c r="P27">
        <v>1423</v>
      </c>
      <c r="Q27" s="44">
        <f>((Q24-Q20)+Q15)</f>
        <v>32</v>
      </c>
      <c r="R27" s="45" t="s">
        <v>12</v>
      </c>
      <c r="S27">
        <v>1423</v>
      </c>
      <c r="T27" s="50">
        <f>((T24-T20)+T15)</f>
        <v>48</v>
      </c>
      <c r="U27" s="37" t="s">
        <v>12</v>
      </c>
      <c r="V27">
        <v>1423</v>
      </c>
      <c r="W27" s="41">
        <f>((W24-W20)+W15)</f>
        <v>26.000000000000028</v>
      </c>
      <c r="X27" s="9" t="s">
        <v>12</v>
      </c>
      <c r="Y27">
        <v>1423</v>
      </c>
      <c r="Z27" s="44">
        <f>((Z24-Z20)+Z15)</f>
        <v>48</v>
      </c>
      <c r="AA27" s="45" t="s">
        <v>12</v>
      </c>
      <c r="AB27">
        <v>1423</v>
      </c>
      <c r="AC27" s="50">
        <f>((AC24-AC20)+AC15)</f>
        <v>45</v>
      </c>
    </row>
    <row r="28" spans="6:29" x14ac:dyDescent="0.2">
      <c r="F28" s="24" t="s">
        <v>13</v>
      </c>
      <c r="G28">
        <v>1432</v>
      </c>
      <c r="H28" s="27">
        <f>((H27-H17)+H14)</f>
        <v>22.000000000000028</v>
      </c>
      <c r="I28" s="30" t="s">
        <v>13</v>
      </c>
      <c r="J28">
        <v>1432</v>
      </c>
      <c r="K28" s="35">
        <f>((K27-K17)+K14)</f>
        <v>28</v>
      </c>
      <c r="L28" s="37" t="s">
        <v>13</v>
      </c>
      <c r="M28">
        <v>1432</v>
      </c>
      <c r="N28" s="41">
        <f>((N27-N17)+N14)</f>
        <v>42</v>
      </c>
      <c r="O28" s="9" t="s">
        <v>13</v>
      </c>
      <c r="P28">
        <v>1432</v>
      </c>
      <c r="Q28" s="44">
        <f>((Q27-Q17)+Q14)</f>
        <v>36</v>
      </c>
      <c r="R28" s="45" t="s">
        <v>13</v>
      </c>
      <c r="S28">
        <v>1432</v>
      </c>
      <c r="T28" s="50">
        <f>((T27-T17)+T14)</f>
        <v>44.000000000000007</v>
      </c>
      <c r="U28" s="37" t="s">
        <v>13</v>
      </c>
      <c r="V28">
        <v>1432</v>
      </c>
      <c r="W28" s="41">
        <f>((W27-W17)+W14)</f>
        <v>22.000000000000028</v>
      </c>
      <c r="X28" s="9" t="s">
        <v>13</v>
      </c>
      <c r="Y28">
        <v>1432</v>
      </c>
      <c r="Z28" s="44">
        <f>((Z27-Z17)+Z14)</f>
        <v>44.999999999999993</v>
      </c>
      <c r="AA28" s="45" t="s">
        <v>13</v>
      </c>
      <c r="AB28">
        <v>1432</v>
      </c>
      <c r="AC28" s="50">
        <f>((AC27-AC17)+AC14)</f>
        <v>37.999999999999972</v>
      </c>
    </row>
    <row r="29" spans="6:29" x14ac:dyDescent="0.2">
      <c r="G29">
        <v>2000</v>
      </c>
      <c r="J29">
        <v>2000</v>
      </c>
      <c r="M29">
        <v>2000</v>
      </c>
      <c r="P29">
        <v>2000</v>
      </c>
      <c r="S29">
        <v>2000</v>
      </c>
      <c r="V29">
        <v>2000</v>
      </c>
      <c r="Y29">
        <v>2000</v>
      </c>
      <c r="AB29">
        <v>2000</v>
      </c>
    </row>
    <row r="30" spans="6:29" x14ac:dyDescent="0.2">
      <c r="F30" s="24" t="s">
        <v>14</v>
      </c>
      <c r="G30">
        <v>2134</v>
      </c>
      <c r="H30" s="27">
        <f>((H23+H10)-H13)</f>
        <v>42</v>
      </c>
      <c r="I30" s="30" t="s">
        <v>14</v>
      </c>
      <c r="J30">
        <v>2134</v>
      </c>
      <c r="K30" s="35">
        <f>((K23+K10)-K13)</f>
        <v>44</v>
      </c>
      <c r="L30" s="37" t="s">
        <v>14</v>
      </c>
      <c r="M30">
        <v>2134</v>
      </c>
      <c r="N30" s="41">
        <f>((N23+N10)-N13)</f>
        <v>30</v>
      </c>
      <c r="O30" s="9" t="s">
        <v>14</v>
      </c>
      <c r="P30">
        <v>2134</v>
      </c>
      <c r="Q30" s="44">
        <f>((Q23+Q10)-Q13)</f>
        <v>40</v>
      </c>
      <c r="R30" s="45" t="s">
        <v>14</v>
      </c>
      <c r="S30">
        <v>2134</v>
      </c>
      <c r="T30" s="50">
        <f>((T23+T10)-T13)</f>
        <v>46.000000000000007</v>
      </c>
      <c r="U30" s="37" t="s">
        <v>14</v>
      </c>
      <c r="V30">
        <v>2134</v>
      </c>
      <c r="W30" s="41">
        <f>((W23+W10)-W13)</f>
        <v>48</v>
      </c>
      <c r="X30" s="9" t="s">
        <v>14</v>
      </c>
      <c r="Y30">
        <v>2134</v>
      </c>
      <c r="Z30" s="44">
        <f>((Z23+Z10)-Z13)</f>
        <v>28.999999999999993</v>
      </c>
      <c r="AA30" s="45" t="s">
        <v>14</v>
      </c>
      <c r="AB30">
        <v>2134</v>
      </c>
      <c r="AC30" s="50">
        <f>((AC23+AC10)-AC13)</f>
        <v>42.999999999999972</v>
      </c>
    </row>
    <row r="31" spans="6:29" x14ac:dyDescent="0.2">
      <c r="F31" s="24" t="s">
        <v>15</v>
      </c>
      <c r="G31">
        <v>2143</v>
      </c>
      <c r="H31" s="27">
        <f>((H30+H18)-H21)</f>
        <v>32.000000000000014</v>
      </c>
      <c r="I31" s="30" t="s">
        <v>15</v>
      </c>
      <c r="J31">
        <v>2143</v>
      </c>
      <c r="K31" s="35">
        <f>((K30+K18)-K21)</f>
        <v>35</v>
      </c>
      <c r="L31" s="37" t="s">
        <v>15</v>
      </c>
      <c r="M31">
        <v>2143</v>
      </c>
      <c r="N31" s="41">
        <f>((N30+N18)-N21)</f>
        <v>40</v>
      </c>
      <c r="O31" s="9" t="s">
        <v>15</v>
      </c>
      <c r="P31">
        <v>2143</v>
      </c>
      <c r="Q31" s="44">
        <f>((Q30+Q18)-Q21)</f>
        <v>31</v>
      </c>
      <c r="R31" s="45" t="s">
        <v>15</v>
      </c>
      <c r="S31">
        <v>2143</v>
      </c>
      <c r="T31" s="50">
        <f>((T30+T18)-T21)</f>
        <v>48</v>
      </c>
      <c r="U31" s="37" t="s">
        <v>15</v>
      </c>
      <c r="V31">
        <v>2143</v>
      </c>
      <c r="W31" s="41">
        <f>((W30+W18)-W21)</f>
        <v>42.000000000000014</v>
      </c>
      <c r="X31" s="9" t="s">
        <v>15</v>
      </c>
      <c r="Y31">
        <v>2143</v>
      </c>
      <c r="Z31" s="44">
        <f>((Z30+Z18)-Z21)</f>
        <v>38</v>
      </c>
      <c r="AA31" s="45" t="s">
        <v>15</v>
      </c>
      <c r="AB31">
        <v>2143</v>
      </c>
      <c r="AC31" s="50">
        <f>((AC30+AC18)-AC21)</f>
        <v>45</v>
      </c>
    </row>
    <row r="32" spans="6:29" x14ac:dyDescent="0.2">
      <c r="F32" s="24" t="s">
        <v>16</v>
      </c>
      <c r="G32">
        <v>2314</v>
      </c>
      <c r="H32" s="27">
        <f>((H30+H11)-H16)</f>
        <v>48</v>
      </c>
      <c r="I32" s="30" t="s">
        <v>16</v>
      </c>
      <c r="J32">
        <v>2314</v>
      </c>
      <c r="K32" s="35">
        <f>((K30+K11)-K16)</f>
        <v>48</v>
      </c>
      <c r="L32" s="37" t="s">
        <v>16</v>
      </c>
      <c r="M32">
        <v>2314</v>
      </c>
      <c r="N32" s="41">
        <f>((N30+N11)-N16)</f>
        <v>23</v>
      </c>
      <c r="O32" s="9" t="s">
        <v>16</v>
      </c>
      <c r="P32">
        <v>2314</v>
      </c>
      <c r="Q32" s="44">
        <f>((Q30+Q11)-Q16)</f>
        <v>38</v>
      </c>
      <c r="R32" s="45" t="s">
        <v>16</v>
      </c>
      <c r="S32">
        <v>2314</v>
      </c>
      <c r="T32" s="50">
        <f>((T30+T11)-T16)</f>
        <v>40.000000000000014</v>
      </c>
      <c r="U32" s="37" t="s">
        <v>16</v>
      </c>
      <c r="V32">
        <v>2314</v>
      </c>
      <c r="W32" s="41">
        <f>((W30+W11)-W16)</f>
        <v>50</v>
      </c>
      <c r="X32" s="9" t="s">
        <v>16</v>
      </c>
      <c r="Y32">
        <v>2314</v>
      </c>
      <c r="Z32" s="44">
        <f>((Z30+Z11)-Z16)</f>
        <v>21.999999999999986</v>
      </c>
      <c r="AA32" s="45" t="s">
        <v>16</v>
      </c>
      <c r="AB32">
        <v>2314</v>
      </c>
      <c r="AC32" s="50">
        <f>((AC30+AC11)-AC16)</f>
        <v>30.999999999999943</v>
      </c>
    </row>
    <row r="33" spans="6:29" x14ac:dyDescent="0.2">
      <c r="F33" s="24" t="s">
        <v>17</v>
      </c>
      <c r="G33">
        <v>2341</v>
      </c>
      <c r="H33" s="27">
        <f>((H32+H12)-H19)</f>
        <v>44.000000000000014</v>
      </c>
      <c r="I33" s="30" t="s">
        <v>17</v>
      </c>
      <c r="J33">
        <v>2341</v>
      </c>
      <c r="K33" s="35">
        <f>((K32+K12)-K19)</f>
        <v>43</v>
      </c>
      <c r="L33" s="37" t="s">
        <v>17</v>
      </c>
      <c r="M33">
        <v>2341</v>
      </c>
      <c r="N33" s="41">
        <f>((N32+N12)-N19)</f>
        <v>26</v>
      </c>
      <c r="O33" s="9" t="s">
        <v>17</v>
      </c>
      <c r="P33">
        <v>2341</v>
      </c>
      <c r="Q33" s="44">
        <f>((Q32+Q12)-Q19)</f>
        <v>27</v>
      </c>
      <c r="R33" s="45" t="s">
        <v>17</v>
      </c>
      <c r="S33">
        <v>2341</v>
      </c>
      <c r="T33" s="50">
        <f>((T32+T12)-T19)</f>
        <v>36.000000000000014</v>
      </c>
      <c r="U33" s="37" t="s">
        <v>17</v>
      </c>
      <c r="V33">
        <v>2341</v>
      </c>
      <c r="W33" s="41">
        <f>((W32+W12)-W19)</f>
        <v>46.000000000000014</v>
      </c>
      <c r="X33" s="9" t="s">
        <v>17</v>
      </c>
      <c r="Y33">
        <v>2341</v>
      </c>
      <c r="Z33" s="44">
        <f>((Z32+Z12)-Z19)</f>
        <v>23.999999999999986</v>
      </c>
      <c r="AA33" s="45" t="s">
        <v>17</v>
      </c>
      <c r="AB33">
        <v>2341</v>
      </c>
      <c r="AC33" s="50">
        <f>((AC32+AC12)-AC19)</f>
        <v>20.999999999999943</v>
      </c>
    </row>
    <row r="34" spans="6:29" x14ac:dyDescent="0.2">
      <c r="F34" s="24" t="s">
        <v>18</v>
      </c>
      <c r="G34">
        <v>2413</v>
      </c>
      <c r="H34" s="27">
        <f>((H31+H12)-H19)</f>
        <v>28.000000000000028</v>
      </c>
      <c r="I34" s="30" t="s">
        <v>18</v>
      </c>
      <c r="J34">
        <v>2413</v>
      </c>
      <c r="K34" s="35">
        <f>((K31+K12)-K19)</f>
        <v>30</v>
      </c>
      <c r="L34" s="37" t="s">
        <v>18</v>
      </c>
      <c r="M34">
        <v>2413</v>
      </c>
      <c r="N34" s="41">
        <f>((N31+N12)-N19)</f>
        <v>43</v>
      </c>
      <c r="O34" s="9" t="s">
        <v>18</v>
      </c>
      <c r="P34">
        <v>2413</v>
      </c>
      <c r="Q34" s="44">
        <f>((Q31+Q12)-Q19)</f>
        <v>20</v>
      </c>
      <c r="R34" s="45" t="s">
        <v>18</v>
      </c>
      <c r="S34">
        <v>2413</v>
      </c>
      <c r="T34" s="50">
        <f>((T31+T12)-T19)</f>
        <v>44</v>
      </c>
      <c r="U34" s="37" t="s">
        <v>18</v>
      </c>
      <c r="V34">
        <v>2413</v>
      </c>
      <c r="W34" s="41">
        <f>((W31+W12)-W19)</f>
        <v>38.000000000000028</v>
      </c>
      <c r="X34" s="9" t="s">
        <v>18</v>
      </c>
      <c r="Y34">
        <v>2413</v>
      </c>
      <c r="Z34" s="44">
        <f>((Z31+Z12)-Z19)</f>
        <v>40</v>
      </c>
      <c r="AA34" s="45" t="s">
        <v>18</v>
      </c>
      <c r="AB34">
        <v>2413</v>
      </c>
      <c r="AC34" s="50">
        <f>((AC31+AC12)-AC19)</f>
        <v>35</v>
      </c>
    </row>
    <row r="35" spans="6:29" x14ac:dyDescent="0.2">
      <c r="F35" s="24" t="s">
        <v>19</v>
      </c>
      <c r="G35">
        <v>2431</v>
      </c>
      <c r="H35" s="27">
        <f>((H34+H11)-H16)</f>
        <v>34.000000000000028</v>
      </c>
      <c r="I35" s="30" t="s">
        <v>19</v>
      </c>
      <c r="J35">
        <v>2431</v>
      </c>
      <c r="K35" s="35">
        <f>((K34+K11)-K16)</f>
        <v>34</v>
      </c>
      <c r="L35" s="37" t="s">
        <v>19</v>
      </c>
      <c r="M35">
        <v>2431</v>
      </c>
      <c r="N35" s="41">
        <f>((N34+N11)-N16)</f>
        <v>36</v>
      </c>
      <c r="O35" s="9" t="s">
        <v>19</v>
      </c>
      <c r="P35">
        <v>2431</v>
      </c>
      <c r="Q35" s="44">
        <f>((Q34+Q11)-Q16)</f>
        <v>18</v>
      </c>
      <c r="R35" s="45" t="s">
        <v>19</v>
      </c>
      <c r="S35">
        <v>2431</v>
      </c>
      <c r="T35" s="50">
        <f>((T34+T11)-T16)</f>
        <v>38.000000000000007</v>
      </c>
      <c r="U35" s="37" t="s">
        <v>19</v>
      </c>
      <c r="V35">
        <v>2431</v>
      </c>
      <c r="W35" s="41">
        <f>((W34+W11)-W16)</f>
        <v>40.000000000000028</v>
      </c>
      <c r="X35" s="9" t="s">
        <v>19</v>
      </c>
      <c r="Y35">
        <v>2431</v>
      </c>
      <c r="Z35" s="44">
        <f>((Z34+Z11)-Z16)</f>
        <v>32.999999999999993</v>
      </c>
      <c r="AA35" s="45" t="s">
        <v>19</v>
      </c>
      <c r="AB35">
        <v>2431</v>
      </c>
      <c r="AC35" s="50">
        <f>((AC34+AC11)-AC16)</f>
        <v>22.999999999999972</v>
      </c>
    </row>
    <row r="36" spans="6:29" x14ac:dyDescent="0.2">
      <c r="G36">
        <v>3000</v>
      </c>
      <c r="J36">
        <v>3000</v>
      </c>
      <c r="M36">
        <v>3000</v>
      </c>
      <c r="P36">
        <v>3000</v>
      </c>
      <c r="S36">
        <v>3000</v>
      </c>
      <c r="V36">
        <v>3000</v>
      </c>
      <c r="Y36">
        <v>3000</v>
      </c>
      <c r="AB36">
        <v>3000</v>
      </c>
    </row>
    <row r="37" spans="6:29" x14ac:dyDescent="0.2">
      <c r="F37" s="24" t="s">
        <v>20</v>
      </c>
      <c r="G37">
        <v>3124</v>
      </c>
      <c r="H37" s="27">
        <f>((H25+H11)-H16)</f>
        <v>46</v>
      </c>
      <c r="I37" s="30" t="s">
        <v>20</v>
      </c>
      <c r="J37">
        <v>3124</v>
      </c>
      <c r="K37" s="35">
        <f>((K25+K11)-K16)</f>
        <v>48</v>
      </c>
      <c r="L37" s="37" t="s">
        <v>20</v>
      </c>
      <c r="M37">
        <v>3124</v>
      </c>
      <c r="N37" s="41">
        <f>((N25+N11)-N16)</f>
        <v>20</v>
      </c>
      <c r="O37" s="9" t="s">
        <v>20</v>
      </c>
      <c r="P37">
        <v>3124</v>
      </c>
      <c r="Q37" s="44">
        <f>((Q25+Q11)-Q16)</f>
        <v>48</v>
      </c>
      <c r="R37" s="45" t="s">
        <v>20</v>
      </c>
      <c r="S37">
        <v>3124</v>
      </c>
      <c r="T37" s="50">
        <f>((T25+T11)-T16)</f>
        <v>38.000000000000021</v>
      </c>
      <c r="U37" s="37" t="s">
        <v>20</v>
      </c>
      <c r="V37">
        <v>3124</v>
      </c>
      <c r="W37" s="41">
        <f>((W25+W11)-W16)</f>
        <v>40</v>
      </c>
      <c r="X37" s="9" t="s">
        <v>20</v>
      </c>
      <c r="Y37">
        <v>3124</v>
      </c>
      <c r="Z37" s="44">
        <f>((Z25+Z11)-Z16)</f>
        <v>22.999999999999979</v>
      </c>
      <c r="AA37" s="45" t="s">
        <v>20</v>
      </c>
      <c r="AB37">
        <v>3124</v>
      </c>
      <c r="AC37" s="50">
        <f>((AC25+AC11)-AC16)</f>
        <v>28.999999999999915</v>
      </c>
    </row>
    <row r="38" spans="6:29" x14ac:dyDescent="0.2">
      <c r="F38" s="24" t="s">
        <v>21</v>
      </c>
      <c r="G38">
        <v>3142</v>
      </c>
      <c r="H38" s="27">
        <f>((H37+H15)-H20)</f>
        <v>38.000000000000014</v>
      </c>
      <c r="I38" s="30" t="s">
        <v>21</v>
      </c>
      <c r="J38">
        <v>3142</v>
      </c>
      <c r="K38" s="35">
        <f>((K37+K15)-K20)</f>
        <v>41</v>
      </c>
      <c r="L38" s="37" t="s">
        <v>21</v>
      </c>
      <c r="M38">
        <v>3142</v>
      </c>
      <c r="N38" s="41">
        <f>((N37+N15)-N20)</f>
        <v>25</v>
      </c>
      <c r="O38" s="9" t="s">
        <v>21</v>
      </c>
      <c r="P38">
        <v>3142</v>
      </c>
      <c r="Q38" s="44">
        <f>((Q37+Q15)-Q20)</f>
        <v>43</v>
      </c>
      <c r="R38" s="45" t="s">
        <v>21</v>
      </c>
      <c r="S38">
        <v>3142</v>
      </c>
      <c r="T38" s="50">
        <f>((T37+T15)-T20)</f>
        <v>36.000000000000021</v>
      </c>
      <c r="U38" s="37" t="s">
        <v>21</v>
      </c>
      <c r="V38">
        <v>3142</v>
      </c>
      <c r="W38" s="41">
        <f>((W37+W15)-W20)</f>
        <v>30.000000000000014</v>
      </c>
      <c r="X38" s="9" t="s">
        <v>21</v>
      </c>
      <c r="Y38">
        <v>3142</v>
      </c>
      <c r="Z38" s="44">
        <f>((Z37+Z15)-Z20)</f>
        <v>28.999999999999979</v>
      </c>
      <c r="AA38" s="45" t="s">
        <v>21</v>
      </c>
      <c r="AB38">
        <v>3142</v>
      </c>
      <c r="AC38" s="50">
        <f>((AC37+AC15)-AC20)</f>
        <v>23.999999999999915</v>
      </c>
    </row>
    <row r="39" spans="6:29" x14ac:dyDescent="0.2">
      <c r="F39" s="24" t="s">
        <v>22</v>
      </c>
      <c r="G39">
        <v>3214</v>
      </c>
      <c r="H39" s="27">
        <f>((H32+H14)-H17)</f>
        <v>50</v>
      </c>
      <c r="I39" s="30" t="s">
        <v>22</v>
      </c>
      <c r="J39">
        <v>3214</v>
      </c>
      <c r="K39" s="35">
        <f>((K32+K14)-K17)</f>
        <v>50</v>
      </c>
      <c r="L39" s="37" t="s">
        <v>22</v>
      </c>
      <c r="M39">
        <v>3214</v>
      </c>
      <c r="N39" s="41">
        <f>((N32+N14)-N17)</f>
        <v>18</v>
      </c>
      <c r="O39" s="9" t="s">
        <v>22</v>
      </c>
      <c r="P39">
        <v>3214</v>
      </c>
      <c r="Q39" s="44">
        <f>((Q32+Q14)-Q17)</f>
        <v>42</v>
      </c>
      <c r="R39" s="45" t="s">
        <v>22</v>
      </c>
      <c r="S39">
        <v>3214</v>
      </c>
      <c r="T39" s="50">
        <f>((T32+T14)-T17)</f>
        <v>36.000000000000021</v>
      </c>
      <c r="U39" s="37" t="s">
        <v>22</v>
      </c>
      <c r="V39">
        <v>3214</v>
      </c>
      <c r="W39" s="41">
        <f>((W32+W14)-W17)</f>
        <v>46</v>
      </c>
      <c r="X39" s="9" t="s">
        <v>22</v>
      </c>
      <c r="Y39">
        <v>3214</v>
      </c>
      <c r="Z39" s="44">
        <f>((Z32+Z14)-Z17)</f>
        <v>18.999999999999979</v>
      </c>
      <c r="AA39" s="45" t="s">
        <v>22</v>
      </c>
      <c r="AB39">
        <v>3214</v>
      </c>
      <c r="AC39" s="50">
        <f>((AC32+AC14)-AC17)</f>
        <v>23.999999999999915</v>
      </c>
    </row>
    <row r="40" spans="6:29" x14ac:dyDescent="0.2">
      <c r="F40" s="24" t="s">
        <v>23</v>
      </c>
      <c r="G40">
        <v>3241</v>
      </c>
      <c r="H40" s="27">
        <f>((H39+H12)-H19)</f>
        <v>46.000000000000014</v>
      </c>
      <c r="I40" s="30" t="s">
        <v>23</v>
      </c>
      <c r="J40">
        <v>3241</v>
      </c>
      <c r="K40" s="35">
        <f>((K39+K12)-K19)</f>
        <v>45</v>
      </c>
      <c r="L40" s="37" t="s">
        <v>23</v>
      </c>
      <c r="M40">
        <v>3241</v>
      </c>
      <c r="N40" s="41">
        <f>((N39+N12)-N19)</f>
        <v>21</v>
      </c>
      <c r="O40" s="9" t="s">
        <v>23</v>
      </c>
      <c r="P40">
        <v>3241</v>
      </c>
      <c r="Q40" s="44">
        <f>((Q39+Q12)-Q19)</f>
        <v>31</v>
      </c>
      <c r="R40" s="45" t="s">
        <v>23</v>
      </c>
      <c r="S40">
        <v>3241</v>
      </c>
      <c r="T40" s="50">
        <f>((T39+T12)-T19)</f>
        <v>32.000000000000021</v>
      </c>
      <c r="U40" s="37" t="s">
        <v>23</v>
      </c>
      <c r="V40">
        <v>3241</v>
      </c>
      <c r="W40" s="41">
        <f>((W39+W12)-W19)</f>
        <v>42.000000000000014</v>
      </c>
      <c r="X40" s="9" t="s">
        <v>23</v>
      </c>
      <c r="Y40">
        <v>3241</v>
      </c>
      <c r="Z40" s="44">
        <f>((Z39+Z12)-Z19)</f>
        <v>20.999999999999979</v>
      </c>
      <c r="AA40" s="45" t="s">
        <v>23</v>
      </c>
      <c r="AB40">
        <v>3241</v>
      </c>
      <c r="AC40" s="50">
        <f>((AC39+AC12)-AC19)</f>
        <v>13.999999999999915</v>
      </c>
    </row>
    <row r="41" spans="6:29" x14ac:dyDescent="0.2">
      <c r="F41" s="24" t="s">
        <v>24</v>
      </c>
      <c r="G41">
        <v>3412</v>
      </c>
      <c r="H41" s="27">
        <f>((H38+H12)-H19)</f>
        <v>34.000000000000028</v>
      </c>
      <c r="I41" s="30" t="s">
        <v>24</v>
      </c>
      <c r="J41">
        <v>3412</v>
      </c>
      <c r="K41" s="35">
        <f>((K38+K12)-K19)</f>
        <v>36</v>
      </c>
      <c r="L41" s="37" t="s">
        <v>24</v>
      </c>
      <c r="M41">
        <v>3412</v>
      </c>
      <c r="N41" s="41">
        <f>((N38+N12)-N19)</f>
        <v>28</v>
      </c>
      <c r="O41" s="9" t="s">
        <v>24</v>
      </c>
      <c r="P41">
        <v>3412</v>
      </c>
      <c r="Q41" s="44">
        <f>((Q38+Q12)-Q19)</f>
        <v>32</v>
      </c>
      <c r="R41" s="45" t="s">
        <v>24</v>
      </c>
      <c r="S41">
        <v>3412</v>
      </c>
      <c r="T41" s="50">
        <f>((T38+T12)-T19)</f>
        <v>32.000000000000021</v>
      </c>
      <c r="U41" s="37" t="s">
        <v>24</v>
      </c>
      <c r="V41">
        <v>3412</v>
      </c>
      <c r="W41" s="41">
        <f>((W38+W12)-W19)</f>
        <v>26.000000000000028</v>
      </c>
      <c r="X41" s="9" t="s">
        <v>24</v>
      </c>
      <c r="Y41">
        <v>3412</v>
      </c>
      <c r="Z41" s="44">
        <f>((Z38+Z12)-Z19)</f>
        <v>30.999999999999979</v>
      </c>
      <c r="AA41" s="45" t="s">
        <v>24</v>
      </c>
      <c r="AB41">
        <v>3412</v>
      </c>
      <c r="AC41" s="50">
        <f>((AC38+AC12)-AC19)</f>
        <v>13.999999999999915</v>
      </c>
    </row>
    <row r="42" spans="6:29" x14ac:dyDescent="0.2">
      <c r="F42" s="24" t="s">
        <v>25</v>
      </c>
      <c r="G42">
        <v>3421</v>
      </c>
      <c r="H42" s="27">
        <f>((H41+H10)-H13)</f>
        <v>38.000000000000028</v>
      </c>
      <c r="I42" s="30" t="s">
        <v>25</v>
      </c>
      <c r="J42">
        <v>3421</v>
      </c>
      <c r="K42" s="35">
        <f>((K41+K10)-K13)</f>
        <v>38</v>
      </c>
      <c r="L42" s="37" t="s">
        <v>25</v>
      </c>
      <c r="M42">
        <v>3421</v>
      </c>
      <c r="N42" s="41">
        <f>((N41+N10)-N13)</f>
        <v>26</v>
      </c>
      <c r="O42" s="9" t="s">
        <v>25</v>
      </c>
      <c r="P42">
        <v>3421</v>
      </c>
      <c r="Q42" s="44">
        <f>((Q41+Q10)-Q13)</f>
        <v>26</v>
      </c>
      <c r="R42" s="45" t="s">
        <v>25</v>
      </c>
      <c r="S42">
        <v>3421</v>
      </c>
      <c r="T42" s="50">
        <f>((T41+T10)-T13)</f>
        <v>30.000000000000021</v>
      </c>
      <c r="U42" s="37" t="s">
        <v>25</v>
      </c>
      <c r="V42">
        <v>3421</v>
      </c>
      <c r="W42" s="41">
        <f>((W41+W10)-W13)</f>
        <v>32.000000000000028</v>
      </c>
      <c r="X42" s="9" t="s">
        <v>25</v>
      </c>
      <c r="Y42">
        <v>3421</v>
      </c>
      <c r="Z42" s="44">
        <f>((Z41+Z10)-Z13)</f>
        <v>26.999999999999979</v>
      </c>
      <c r="AA42" s="45" t="s">
        <v>25</v>
      </c>
      <c r="AB42">
        <v>3421</v>
      </c>
      <c r="AC42" s="50">
        <f>((AC41+AC10)-AC13)</f>
        <v>8.9999999999999147</v>
      </c>
    </row>
    <row r="43" spans="6:29" x14ac:dyDescent="0.2">
      <c r="G43">
        <v>4000</v>
      </c>
      <c r="J43">
        <v>4000</v>
      </c>
      <c r="M43">
        <v>4000</v>
      </c>
      <c r="P43">
        <v>4000</v>
      </c>
      <c r="S43">
        <v>4000</v>
      </c>
      <c r="V43">
        <v>4000</v>
      </c>
      <c r="Y43">
        <v>4000</v>
      </c>
      <c r="AB43">
        <v>4000</v>
      </c>
    </row>
    <row r="44" spans="6:29" x14ac:dyDescent="0.2">
      <c r="F44" s="24" t="s">
        <v>26</v>
      </c>
      <c r="G44">
        <v>4123</v>
      </c>
      <c r="H44" s="27">
        <f>((H27+H12)-H19)</f>
        <v>16.000000000000043</v>
      </c>
      <c r="I44" s="30" t="s">
        <v>26</v>
      </c>
      <c r="J44">
        <v>4123</v>
      </c>
      <c r="K44" s="35">
        <f>((K27+K12)-K19)</f>
        <v>21</v>
      </c>
      <c r="L44" s="37" t="s">
        <v>26</v>
      </c>
      <c r="M44">
        <v>4123</v>
      </c>
      <c r="N44" s="41">
        <f>((N27+N12)-N19)</f>
        <v>50</v>
      </c>
      <c r="O44" s="9" t="s">
        <v>26</v>
      </c>
      <c r="P44">
        <v>4123</v>
      </c>
      <c r="Q44" s="44">
        <f>((Q27+Q12)-Q19)</f>
        <v>21</v>
      </c>
      <c r="R44" s="45" t="s">
        <v>26</v>
      </c>
      <c r="S44">
        <v>4123</v>
      </c>
      <c r="T44" s="50">
        <f>((T27+T12)-T19)</f>
        <v>44</v>
      </c>
      <c r="U44" s="37" t="s">
        <v>26</v>
      </c>
      <c r="V44">
        <v>4123</v>
      </c>
      <c r="W44" s="41">
        <f>((W27+W12)-W19)</f>
        <v>22.000000000000043</v>
      </c>
      <c r="X44" s="9" t="s">
        <v>26</v>
      </c>
      <c r="Y44">
        <v>4123</v>
      </c>
      <c r="Z44" s="44">
        <f>((Z27+Z12)-Z19)</f>
        <v>50</v>
      </c>
      <c r="AA44" s="45" t="s">
        <v>26</v>
      </c>
      <c r="AB44">
        <v>4123</v>
      </c>
      <c r="AC44" s="50">
        <f>((AC27+AC12)-AC19)</f>
        <v>35</v>
      </c>
    </row>
    <row r="45" spans="6:29" x14ac:dyDescent="0.2">
      <c r="F45" s="24" t="s">
        <v>27</v>
      </c>
      <c r="G45">
        <v>4132</v>
      </c>
      <c r="H45" s="27">
        <f>((H44+H14)-H17)</f>
        <v>18.000000000000043</v>
      </c>
      <c r="I45" s="30" t="s">
        <v>27</v>
      </c>
      <c r="J45">
        <v>4132</v>
      </c>
      <c r="K45" s="35">
        <f>((K44+K14)-K17)</f>
        <v>23</v>
      </c>
      <c r="L45" s="37" t="s">
        <v>27</v>
      </c>
      <c r="M45">
        <v>4132</v>
      </c>
      <c r="N45" s="41">
        <f>((N44+N14)-N17)</f>
        <v>45</v>
      </c>
      <c r="O45" s="9" t="s">
        <v>27</v>
      </c>
      <c r="P45">
        <v>4132</v>
      </c>
      <c r="Q45" s="44">
        <f>((Q44+Q14)-Q17)</f>
        <v>25</v>
      </c>
      <c r="R45" s="45" t="s">
        <v>27</v>
      </c>
      <c r="S45">
        <v>4132</v>
      </c>
      <c r="T45" s="50">
        <f>((T44+T14)-T17)</f>
        <v>40.000000000000007</v>
      </c>
      <c r="U45" s="37" t="s">
        <v>27</v>
      </c>
      <c r="V45">
        <v>4132</v>
      </c>
      <c r="W45" s="41">
        <f>((W44+W14)-W17)</f>
        <v>18.000000000000043</v>
      </c>
      <c r="X45" s="9" t="s">
        <v>27</v>
      </c>
      <c r="Y45">
        <v>4132</v>
      </c>
      <c r="Z45" s="44">
        <f>((Z44+Z14)-Z17)</f>
        <v>46.999999999999993</v>
      </c>
      <c r="AA45" s="45" t="s">
        <v>27</v>
      </c>
      <c r="AB45">
        <v>4132</v>
      </c>
      <c r="AC45" s="50">
        <f>((AC44+AC14)-AC17)</f>
        <v>27.999999999999972</v>
      </c>
    </row>
    <row r="46" spans="6:29" x14ac:dyDescent="0.2">
      <c r="F46" s="24" t="s">
        <v>28</v>
      </c>
      <c r="G46">
        <v>4213</v>
      </c>
      <c r="H46" s="27">
        <f>((H34+H15)-H20)</f>
        <v>20.000000000000043</v>
      </c>
      <c r="I46" s="30" t="s">
        <v>28</v>
      </c>
      <c r="J46">
        <v>4213</v>
      </c>
      <c r="K46" s="35">
        <f>((K34+K15)-K20)</f>
        <v>23</v>
      </c>
      <c r="L46" s="37" t="s">
        <v>28</v>
      </c>
      <c r="M46">
        <v>4213</v>
      </c>
      <c r="N46" s="41">
        <f>((N34+N15)-N20)</f>
        <v>48</v>
      </c>
      <c r="O46" s="9" t="s">
        <v>28</v>
      </c>
      <c r="P46">
        <v>4213</v>
      </c>
      <c r="Q46" s="44">
        <f>((Q34+Q15)-Q20)</f>
        <v>15</v>
      </c>
      <c r="R46" s="45" t="s">
        <v>28</v>
      </c>
      <c r="S46">
        <v>4213</v>
      </c>
      <c r="T46" s="50">
        <f>((T34+T15)-T20)</f>
        <v>42</v>
      </c>
      <c r="U46" s="37" t="s">
        <v>28</v>
      </c>
      <c r="V46">
        <v>4213</v>
      </c>
      <c r="W46" s="41">
        <f>((W34+W15)-W20)</f>
        <v>28.000000000000043</v>
      </c>
      <c r="X46" s="9" t="s">
        <v>28</v>
      </c>
      <c r="Y46">
        <v>4213</v>
      </c>
      <c r="Z46" s="44">
        <f>((Z34+Z15)-Z20)</f>
        <v>46</v>
      </c>
      <c r="AA46" s="45" t="s">
        <v>28</v>
      </c>
      <c r="AB46">
        <v>4213</v>
      </c>
      <c r="AC46" s="50">
        <f>((AC34+AC15)-AC20)</f>
        <v>30</v>
      </c>
    </row>
    <row r="47" spans="6:29" x14ac:dyDescent="0.2">
      <c r="F47" s="24" t="s">
        <v>4</v>
      </c>
      <c r="G47">
        <v>4231</v>
      </c>
      <c r="H47" s="27">
        <f>((H46+H11)-H16)</f>
        <v>26.000000000000043</v>
      </c>
      <c r="I47" s="30" t="s">
        <v>4</v>
      </c>
      <c r="J47">
        <v>4231</v>
      </c>
      <c r="K47" s="35">
        <f>((K46+K11)-K16)</f>
        <v>27</v>
      </c>
      <c r="L47" s="37" t="s">
        <v>4</v>
      </c>
      <c r="M47">
        <v>4231</v>
      </c>
      <c r="N47" s="41">
        <f>((N46+N11)-N16)</f>
        <v>41</v>
      </c>
      <c r="O47" s="9" t="s">
        <v>4</v>
      </c>
      <c r="P47">
        <v>4231</v>
      </c>
      <c r="Q47" s="44">
        <f>((Q46+Q11)-Q16)</f>
        <v>13</v>
      </c>
      <c r="R47" s="45" t="s">
        <v>4</v>
      </c>
      <c r="S47">
        <v>4231</v>
      </c>
      <c r="T47" s="50">
        <f>((T46+T11)-T16)</f>
        <v>36.000000000000007</v>
      </c>
      <c r="U47" s="37" t="s">
        <v>4</v>
      </c>
      <c r="V47">
        <v>4231</v>
      </c>
      <c r="W47" s="41">
        <f>((W46+W11)-W16)</f>
        <v>30.000000000000043</v>
      </c>
      <c r="X47" s="9" t="s">
        <v>4</v>
      </c>
      <c r="Y47">
        <v>4231</v>
      </c>
      <c r="Z47" s="44">
        <f>((Z46+Z11)-Z16)</f>
        <v>38.999999999999993</v>
      </c>
      <c r="AA47" s="45" t="s">
        <v>4</v>
      </c>
      <c r="AB47">
        <v>4231</v>
      </c>
      <c r="AC47" s="50">
        <f>((AC46+AC11)-AC16)</f>
        <v>17.999999999999972</v>
      </c>
    </row>
    <row r="48" spans="6:29" x14ac:dyDescent="0.2">
      <c r="F48" s="24" t="s">
        <v>29</v>
      </c>
      <c r="G48">
        <v>4312</v>
      </c>
      <c r="H48" s="27">
        <f>((H41+H18)-H21)</f>
        <v>24.000000000000043</v>
      </c>
      <c r="I48" s="30" t="s">
        <v>29</v>
      </c>
      <c r="J48">
        <v>4312</v>
      </c>
      <c r="K48" s="35">
        <f>((K41+K18)-K21)</f>
        <v>27</v>
      </c>
      <c r="L48" s="37" t="s">
        <v>29</v>
      </c>
      <c r="M48">
        <v>4312</v>
      </c>
      <c r="N48" s="41">
        <f>((N41+N18)-N21)</f>
        <v>38</v>
      </c>
      <c r="O48" s="9" t="s">
        <v>29</v>
      </c>
      <c r="P48">
        <v>4312</v>
      </c>
      <c r="Q48" s="44">
        <f>((Q41+Q18)-Q21)</f>
        <v>23</v>
      </c>
      <c r="R48" s="45" t="s">
        <v>29</v>
      </c>
      <c r="S48">
        <v>4312</v>
      </c>
      <c r="T48" s="50">
        <f>((T41+T18)-T21)</f>
        <v>34.000000000000014</v>
      </c>
      <c r="U48" s="37" t="s">
        <v>29</v>
      </c>
      <c r="V48">
        <v>4312</v>
      </c>
      <c r="W48" s="41">
        <f>((W41+W18)-W21)</f>
        <v>20.000000000000043</v>
      </c>
      <c r="X48" s="9" t="s">
        <v>29</v>
      </c>
      <c r="Y48">
        <v>4312</v>
      </c>
      <c r="Z48" s="44">
        <f>((Z41+Z18)-Z21)</f>
        <v>39.999999999999986</v>
      </c>
      <c r="AA48" s="45" t="s">
        <v>29</v>
      </c>
      <c r="AB48">
        <v>4312</v>
      </c>
      <c r="AC48" s="50">
        <f>((AC41+AC18)-AC21)</f>
        <v>15.999999999999943</v>
      </c>
    </row>
    <row r="49" spans="1:43" x14ac:dyDescent="0.2">
      <c r="F49" s="24" t="s">
        <v>30</v>
      </c>
      <c r="G49">
        <v>4321</v>
      </c>
      <c r="H49" s="27">
        <f>((H48+H10)-H13)</f>
        <v>28.000000000000043</v>
      </c>
      <c r="I49" s="30" t="s">
        <v>30</v>
      </c>
      <c r="J49">
        <v>4321</v>
      </c>
      <c r="K49" s="35">
        <f>((K48+K10)-K13)</f>
        <v>29</v>
      </c>
      <c r="L49" s="37" t="s">
        <v>30</v>
      </c>
      <c r="M49">
        <v>4321</v>
      </c>
      <c r="N49" s="41">
        <f>((N48+N10)-N13)</f>
        <v>36</v>
      </c>
      <c r="O49" s="9" t="s">
        <v>30</v>
      </c>
      <c r="P49">
        <v>4321</v>
      </c>
      <c r="Q49" s="44">
        <f>((Q48+Q10)-Q13)</f>
        <v>17</v>
      </c>
      <c r="R49" s="45" t="s">
        <v>30</v>
      </c>
      <c r="S49">
        <v>4321</v>
      </c>
      <c r="T49" s="50">
        <f>((T48+T10)-T13)</f>
        <v>32.000000000000014</v>
      </c>
      <c r="U49" s="37" t="s">
        <v>30</v>
      </c>
      <c r="V49">
        <v>4321</v>
      </c>
      <c r="W49" s="41">
        <f>((W48+W10)-W13)</f>
        <v>26.000000000000043</v>
      </c>
      <c r="X49" s="9" t="s">
        <v>30</v>
      </c>
      <c r="Y49">
        <v>4321</v>
      </c>
      <c r="Z49" s="44">
        <f>((Z48+Z10)-Z13)</f>
        <v>35.999999999999986</v>
      </c>
      <c r="AA49" s="45" t="s">
        <v>30</v>
      </c>
      <c r="AB49">
        <v>4321</v>
      </c>
      <c r="AC49" s="50">
        <f>((AC48+AC10)-AC13)</f>
        <v>10.999999999999943</v>
      </c>
    </row>
    <row r="50" spans="1:43" x14ac:dyDescent="0.2">
      <c r="B50" s="2" t="s">
        <v>31</v>
      </c>
      <c r="C50" s="2"/>
      <c r="D50" s="2"/>
      <c r="E50" s="4" t="s">
        <v>32</v>
      </c>
      <c r="F50" s="25"/>
      <c r="G50" s="1" t="s">
        <v>31</v>
      </c>
      <c r="H50" s="23" t="s">
        <v>31</v>
      </c>
      <c r="I50" s="31"/>
      <c r="J50" s="1" t="s">
        <v>31</v>
      </c>
      <c r="K50" s="34" t="s">
        <v>31</v>
      </c>
      <c r="L50" s="38"/>
      <c r="M50" s="1" t="s">
        <v>31</v>
      </c>
      <c r="N50" s="40" t="s">
        <v>31</v>
      </c>
      <c r="O50" s="43"/>
      <c r="P50" s="1" t="s">
        <v>31</v>
      </c>
      <c r="Q50" s="42" t="s">
        <v>31</v>
      </c>
      <c r="R50" s="46"/>
      <c r="S50" s="1" t="s">
        <v>31</v>
      </c>
      <c r="T50" s="49" t="s">
        <v>31</v>
      </c>
      <c r="U50" s="38"/>
      <c r="V50" s="1" t="s">
        <v>31</v>
      </c>
      <c r="W50" s="40" t="s">
        <v>31</v>
      </c>
      <c r="X50" s="43"/>
      <c r="Y50" s="1" t="s">
        <v>31</v>
      </c>
      <c r="Z50" s="42" t="s">
        <v>31</v>
      </c>
      <c r="AA50" s="46"/>
      <c r="AB50" s="1" t="s">
        <v>31</v>
      </c>
      <c r="AC50" s="49" t="s">
        <v>31</v>
      </c>
    </row>
    <row r="51" spans="1:43" x14ac:dyDescent="0.2">
      <c r="G51" s="1"/>
      <c r="J51" s="1"/>
      <c r="M51" s="1"/>
      <c r="P51" s="1"/>
      <c r="S51" s="1"/>
      <c r="V51" s="1"/>
      <c r="Y51" s="1"/>
      <c r="AB51" s="1"/>
    </row>
    <row r="53" spans="1:43" s="1" customFormat="1" x14ac:dyDescent="0.2">
      <c r="B53" s="5" t="s">
        <v>52</v>
      </c>
      <c r="E53" s="4"/>
      <c r="F53" s="26"/>
      <c r="G53" s="23" t="s">
        <v>54</v>
      </c>
      <c r="H53" s="23"/>
      <c r="I53" s="32"/>
      <c r="J53" s="29" t="s">
        <v>54</v>
      </c>
      <c r="K53" s="34"/>
      <c r="L53" s="39"/>
      <c r="M53" s="36" t="s">
        <v>56</v>
      </c>
      <c r="N53" s="40"/>
      <c r="O53" s="10"/>
      <c r="P53" s="42" t="s">
        <v>55</v>
      </c>
      <c r="Q53" s="42"/>
      <c r="R53" s="47"/>
      <c r="S53" s="49" t="s">
        <v>57</v>
      </c>
      <c r="T53" s="49"/>
      <c r="U53" s="39"/>
      <c r="V53" s="36" t="s">
        <v>58</v>
      </c>
      <c r="W53" s="40"/>
      <c r="X53" s="10"/>
      <c r="Y53" s="42" t="s">
        <v>59</v>
      </c>
      <c r="Z53" s="42"/>
      <c r="AA53" s="47"/>
      <c r="AB53" s="49" t="s">
        <v>60</v>
      </c>
      <c r="AC53" s="49"/>
      <c r="AD53" s="7"/>
      <c r="AE53" s="12"/>
      <c r="AF53" s="12"/>
      <c r="AG53" s="12" t="s">
        <v>42</v>
      </c>
      <c r="AH53" s="14"/>
      <c r="AI53" s="14"/>
      <c r="AJ53" s="14"/>
      <c r="AK53" s="16"/>
      <c r="AL53" s="18"/>
      <c r="AM53" s="20"/>
      <c r="AN53" s="4"/>
      <c r="AO53" s="4"/>
      <c r="AP53" s="4"/>
      <c r="AQ53" s="4"/>
    </row>
    <row r="54" spans="1:43" x14ac:dyDescent="0.2">
      <c r="B54" s="55" t="s">
        <v>75</v>
      </c>
      <c r="G54" s="23" t="s">
        <v>33</v>
      </c>
      <c r="H54" s="23">
        <v>1</v>
      </c>
      <c r="J54" s="29" t="s">
        <v>33</v>
      </c>
      <c r="K54" s="34">
        <v>2</v>
      </c>
      <c r="M54" s="36" t="s">
        <v>33</v>
      </c>
      <c r="N54" s="40">
        <v>3</v>
      </c>
      <c r="P54" s="42" t="s">
        <v>33</v>
      </c>
      <c r="Q54" s="42">
        <v>4</v>
      </c>
      <c r="S54" s="49" t="s">
        <v>33</v>
      </c>
      <c r="T54" s="49">
        <v>5</v>
      </c>
      <c r="V54" s="36" t="s">
        <v>33</v>
      </c>
      <c r="W54" s="40">
        <v>6</v>
      </c>
      <c r="Y54" s="42" t="s">
        <v>33</v>
      </c>
      <c r="Z54" s="42">
        <v>7</v>
      </c>
      <c r="AB54" s="49" t="s">
        <v>33</v>
      </c>
      <c r="AC54" s="49">
        <v>8</v>
      </c>
      <c r="AD54" s="8" t="s">
        <v>61</v>
      </c>
      <c r="AE54" s="12" t="s">
        <v>62</v>
      </c>
      <c r="AF54" s="12" t="s">
        <v>63</v>
      </c>
      <c r="AG54" s="12" t="s">
        <v>64</v>
      </c>
      <c r="AH54" s="15" t="s">
        <v>59</v>
      </c>
      <c r="AI54" s="15" t="s">
        <v>54</v>
      </c>
      <c r="AJ54" s="15" t="s">
        <v>56</v>
      </c>
      <c r="AK54" s="17" t="s">
        <v>34</v>
      </c>
      <c r="AL54" s="19" t="s">
        <v>35</v>
      </c>
      <c r="AM54" s="21" t="s">
        <v>36</v>
      </c>
      <c r="AN54" s="52" t="s">
        <v>37</v>
      </c>
      <c r="AO54" s="52" t="s">
        <v>38</v>
      </c>
    </row>
    <row r="55" spans="1:43" x14ac:dyDescent="0.2">
      <c r="B55" s="51" t="s">
        <v>53</v>
      </c>
      <c r="G55" s="5" t="s">
        <v>39</v>
      </c>
      <c r="H55" s="23"/>
      <c r="J55" s="5" t="s">
        <v>39</v>
      </c>
      <c r="K55" s="34"/>
      <c r="M55" s="5" t="s">
        <v>39</v>
      </c>
      <c r="N55" s="40"/>
      <c r="P55" s="5" t="s">
        <v>39</v>
      </c>
      <c r="Q55" s="42"/>
      <c r="S55" s="5" t="s">
        <v>39</v>
      </c>
      <c r="T55" s="49"/>
      <c r="V55" s="5" t="s">
        <v>39</v>
      </c>
      <c r="W55" s="40"/>
      <c r="Y55" s="5" t="s">
        <v>39</v>
      </c>
      <c r="Z55" s="42"/>
      <c r="AB55" s="5" t="s">
        <v>39</v>
      </c>
      <c r="AC55" s="49"/>
      <c r="AD55" s="8" t="s">
        <v>35</v>
      </c>
      <c r="AE55" s="12" t="s">
        <v>35</v>
      </c>
      <c r="AF55" s="12" t="s">
        <v>35</v>
      </c>
      <c r="AG55" s="12" t="s">
        <v>35</v>
      </c>
      <c r="AH55" s="15" t="s">
        <v>34</v>
      </c>
      <c r="AI55" s="15" t="s">
        <v>34</v>
      </c>
      <c r="AJ55" s="15" t="s">
        <v>34</v>
      </c>
      <c r="AK55" s="17" t="s">
        <v>40</v>
      </c>
      <c r="AL55" s="19" t="s">
        <v>40</v>
      </c>
      <c r="AM55" s="21" t="s">
        <v>40</v>
      </c>
      <c r="AN55" s="52" t="s">
        <v>40</v>
      </c>
      <c r="AO55" s="52" t="s">
        <v>40</v>
      </c>
    </row>
    <row r="56" spans="1:43" x14ac:dyDescent="0.2">
      <c r="G56" s="1" t="s">
        <v>41</v>
      </c>
      <c r="H56" s="3">
        <v>3214</v>
      </c>
      <c r="J56" s="1" t="s">
        <v>41</v>
      </c>
      <c r="K56" s="30">
        <v>3214</v>
      </c>
      <c r="M56" s="1" t="s">
        <v>41</v>
      </c>
      <c r="N56" s="30">
        <v>4123</v>
      </c>
      <c r="P56" s="1" t="s">
        <v>41</v>
      </c>
      <c r="Q56" s="30">
        <v>1324</v>
      </c>
      <c r="S56" s="1" t="s">
        <v>41</v>
      </c>
      <c r="T56" s="3">
        <v>1243</v>
      </c>
      <c r="V56" s="1" t="s">
        <v>41</v>
      </c>
      <c r="W56" s="30">
        <v>2314</v>
      </c>
      <c r="Y56" s="1" t="s">
        <v>41</v>
      </c>
      <c r="Z56" s="30">
        <v>4123</v>
      </c>
      <c r="AB56" s="1" t="s">
        <v>41</v>
      </c>
      <c r="AC56" s="3">
        <v>1243</v>
      </c>
      <c r="AD56" s="7" t="s">
        <v>42</v>
      </c>
      <c r="AK56" s="16" t="s">
        <v>42</v>
      </c>
      <c r="AL56" s="18" t="s">
        <v>42</v>
      </c>
      <c r="AM56" s="20" t="s">
        <v>42</v>
      </c>
      <c r="AN56" s="52"/>
      <c r="AO56" s="52"/>
    </row>
    <row r="57" spans="1:43" x14ac:dyDescent="0.2">
      <c r="B57" s="2" t="s">
        <v>66</v>
      </c>
      <c r="C57" s="2"/>
      <c r="D57" s="2"/>
      <c r="F57" s="26"/>
      <c r="G57" s="1" t="s">
        <v>43</v>
      </c>
      <c r="H57" s="3">
        <v>244</v>
      </c>
      <c r="I57" s="32"/>
      <c r="J57" s="1" t="s">
        <v>43</v>
      </c>
      <c r="K57" s="30">
        <v>225</v>
      </c>
      <c r="L57" s="39"/>
      <c r="M57" s="1" t="s">
        <v>43</v>
      </c>
      <c r="N57" s="30">
        <v>325</v>
      </c>
      <c r="O57" s="10"/>
      <c r="P57" s="1" t="s">
        <v>43</v>
      </c>
      <c r="Q57" s="30">
        <v>245</v>
      </c>
      <c r="R57" s="47"/>
      <c r="S57" s="1" t="s">
        <v>43</v>
      </c>
      <c r="T57" s="3">
        <v>222</v>
      </c>
      <c r="U57" s="39"/>
      <c r="V57" s="1" t="s">
        <v>43</v>
      </c>
      <c r="W57" s="30">
        <v>424</v>
      </c>
      <c r="X57" s="10"/>
      <c r="Y57" s="1" t="s">
        <v>43</v>
      </c>
      <c r="Z57" s="30">
        <v>243</v>
      </c>
      <c r="AA57" s="47"/>
      <c r="AB57" s="1" t="s">
        <v>43</v>
      </c>
      <c r="AC57" s="3">
        <v>552</v>
      </c>
      <c r="AO57" s="52" t="s">
        <v>44</v>
      </c>
      <c r="AP57" s="6"/>
      <c r="AQ57" s="6"/>
    </row>
    <row r="58" spans="1:43" x14ac:dyDescent="0.2">
      <c r="A58" t="s">
        <v>65</v>
      </c>
      <c r="B58" s="2" t="s">
        <v>45</v>
      </c>
      <c r="C58" s="4" t="s">
        <v>46</v>
      </c>
      <c r="D58" s="4" t="s">
        <v>47</v>
      </c>
      <c r="E58" s="4" t="s">
        <v>48</v>
      </c>
      <c r="F58" s="11"/>
      <c r="G58" s="1" t="s">
        <v>49</v>
      </c>
      <c r="H58" s="28" t="s">
        <v>50</v>
      </c>
      <c r="I58" s="33"/>
      <c r="J58" s="1" t="s">
        <v>49</v>
      </c>
      <c r="K58" s="28" t="s">
        <v>50</v>
      </c>
      <c r="L58" s="13"/>
      <c r="M58" s="1" t="s">
        <v>49</v>
      </c>
      <c r="N58" s="28" t="s">
        <v>50</v>
      </c>
      <c r="O58" s="7"/>
      <c r="P58" s="1" t="s">
        <v>49</v>
      </c>
      <c r="Q58" s="28" t="s">
        <v>50</v>
      </c>
      <c r="R58" s="48"/>
      <c r="S58" s="1" t="s">
        <v>49</v>
      </c>
      <c r="T58" s="28" t="s">
        <v>50</v>
      </c>
      <c r="U58" s="13"/>
      <c r="V58" s="1" t="s">
        <v>49</v>
      </c>
      <c r="W58" s="28" t="s">
        <v>50</v>
      </c>
      <c r="X58" s="7"/>
      <c r="Y58" s="1" t="s">
        <v>49</v>
      </c>
      <c r="Z58" s="28" t="s">
        <v>50</v>
      </c>
      <c r="AA58" s="48"/>
      <c r="AB58" s="1" t="s">
        <v>49</v>
      </c>
      <c r="AC58" s="28" t="s">
        <v>50</v>
      </c>
    </row>
    <row r="60" spans="1:43" x14ac:dyDescent="0.2">
      <c r="E60"/>
      <c r="F60"/>
      <c r="H60"/>
      <c r="I60"/>
      <c r="J60" s="1" t="s">
        <v>136</v>
      </c>
      <c r="K60"/>
      <c r="L60"/>
      <c r="N60"/>
      <c r="O60"/>
      <c r="Q60"/>
      <c r="R60"/>
      <c r="T60"/>
      <c r="U60"/>
      <c r="W60"/>
      <c r="X60"/>
      <c r="Z60"/>
      <c r="AA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</row>
    <row r="61" spans="1:43" x14ac:dyDescent="0.2">
      <c r="E61"/>
      <c r="F61"/>
      <c r="H61"/>
      <c r="I61"/>
      <c r="K61"/>
      <c r="L61"/>
      <c r="N61"/>
      <c r="O61"/>
      <c r="Q61"/>
      <c r="R61"/>
      <c r="T61"/>
      <c r="U61"/>
      <c r="W61"/>
      <c r="X61"/>
      <c r="Z61"/>
      <c r="AA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</row>
    <row r="62" spans="1:43" x14ac:dyDescent="0.2">
      <c r="A62">
        <v>111</v>
      </c>
      <c r="B62" s="56">
        <v>501</v>
      </c>
      <c r="C62" t="s">
        <v>76</v>
      </c>
      <c r="D62" t="s">
        <v>77</v>
      </c>
      <c r="E62" s="4" t="s">
        <v>109</v>
      </c>
      <c r="F62" s="24" t="s">
        <v>23</v>
      </c>
      <c r="G62">
        <f>IF(F62=" ",0,MAXA(VLOOKUP(F62,F$23:G$49,2),0))</f>
        <v>3241</v>
      </c>
      <c r="H62" s="27">
        <f>IF(G62=0,0,MAXA(VLOOKUP(G62,G$23:H$49,2),0))</f>
        <v>46.000000000000014</v>
      </c>
      <c r="I62" s="30" t="s">
        <v>12</v>
      </c>
      <c r="J62">
        <f>IF(I62=" ",0,MAXA(VLOOKUP(I62,I$23:J$49,2),0))</f>
        <v>1423</v>
      </c>
      <c r="K62" s="35">
        <f>IF(J62=0,0,MAXA(VLOOKUP(J62,J$23:K$49,2),0))</f>
        <v>26</v>
      </c>
      <c r="L62" s="37" t="s">
        <v>28</v>
      </c>
      <c r="M62">
        <f>IF(L62=" ",0,MAXA(VLOOKUP(L62,L$23:M$49,2),0))</f>
        <v>4213</v>
      </c>
      <c r="N62" s="41">
        <f>IF(M62=0,0,MAXA(VLOOKUP(M62,M$23:N$49,2),0))</f>
        <v>48</v>
      </c>
      <c r="O62" s="9" t="s">
        <v>10</v>
      </c>
      <c r="P62">
        <f>IF(O62=" ",0,MAXA(VLOOKUP(O62,O$23:P$49,2),0))</f>
        <v>1324</v>
      </c>
      <c r="Q62" s="44">
        <f>IF(P62=0,0,MAXA(VLOOKUP(P62,P$23:Q$49,2),0))</f>
        <v>50</v>
      </c>
      <c r="R62" s="45" t="s">
        <v>10</v>
      </c>
      <c r="S62">
        <f>IF(R62=" ",0,MAXA(VLOOKUP(R62,R$23:S$49,2),0))</f>
        <v>1324</v>
      </c>
      <c r="T62" s="50">
        <f>IF(S62=0,0,MAXA(VLOOKUP(S62,S$23:T$49,2),0))</f>
        <v>44.000000000000014</v>
      </c>
      <c r="U62" s="37" t="s">
        <v>16</v>
      </c>
      <c r="V62">
        <f>IF(U62=" ",0,MAXA(VLOOKUP(U62,U$23:V$49,2),0))</f>
        <v>2314</v>
      </c>
      <c r="W62" s="41">
        <f>IF(V62=0,0,MAXA(VLOOKUP(V62,V$23:W$49,2),0))</f>
        <v>50</v>
      </c>
      <c r="X62" s="9" t="s">
        <v>13</v>
      </c>
      <c r="Y62">
        <f>IF(X62=" ",0,MAXA(VLOOKUP(X62,X$23:Y$49,2),0))</f>
        <v>1432</v>
      </c>
      <c r="Z62" s="44">
        <f>IF(Y62=0,0,MAXA(VLOOKUP(Y62,Y$23:Z$49,2),0))</f>
        <v>44.999999999999993</v>
      </c>
      <c r="AA62" s="45" t="s">
        <v>9</v>
      </c>
      <c r="AB62">
        <f t="shared" ref="AB62:AB70" si="0">IF(AA62=" ",0,MAXA(VLOOKUP(AA62,AA$23:AB$49,2),0))</f>
        <v>1243</v>
      </c>
      <c r="AC62" s="50">
        <f t="shared" ref="AC62:AC70" si="1">IF(AB62=0,0,MAXA(VLOOKUP(AB62,AB$23:AC$49,2),0))</f>
        <v>50</v>
      </c>
      <c r="AD62" s="7">
        <v>10</v>
      </c>
      <c r="AE62" s="11" t="s">
        <v>42</v>
      </c>
      <c r="AG62" s="11" t="s">
        <v>42</v>
      </c>
      <c r="AH62" s="14">
        <v>25</v>
      </c>
      <c r="AI62" s="14">
        <v>31</v>
      </c>
      <c r="AJ62" s="14">
        <v>25</v>
      </c>
      <c r="AK62" s="16">
        <f>SUM(AH62:AJ62)</f>
        <v>81</v>
      </c>
      <c r="AL62" s="18">
        <f>SUM(AD62,AE62:AG62,)</f>
        <v>10</v>
      </c>
      <c r="AM62" s="20">
        <f>SUM(H62,K62,N62,Q62,T62,W62,Z62,AC62)</f>
        <v>359</v>
      </c>
      <c r="AN62" s="4">
        <f>SUM(AK62,AL62,AM62)</f>
        <v>450</v>
      </c>
      <c r="AP62" s="6"/>
      <c r="AQ62" s="6"/>
    </row>
    <row r="63" spans="1:43" x14ac:dyDescent="0.2">
      <c r="A63">
        <v>112</v>
      </c>
      <c r="B63" s="56">
        <v>502</v>
      </c>
      <c r="C63" t="s">
        <v>78</v>
      </c>
      <c r="D63" t="s">
        <v>72</v>
      </c>
      <c r="E63" s="4" t="s">
        <v>109</v>
      </c>
      <c r="F63" s="24" t="s">
        <v>16</v>
      </c>
      <c r="G63">
        <f>IF(F63=" ",0,MAXA(VLOOKUP(F63,F$23:G$49,2),0))</f>
        <v>2314</v>
      </c>
      <c r="H63" s="27">
        <f>IF(G63=0,0,MAXA(VLOOKUP(G63,G$23:H$49,2),0))</f>
        <v>48</v>
      </c>
      <c r="I63" s="30" t="s">
        <v>15</v>
      </c>
      <c r="J63">
        <f>IF(I63=" ",0,MAXA(VLOOKUP(I63,I$23:J$49,2),0))</f>
        <v>2143</v>
      </c>
      <c r="K63" s="35">
        <f>IF(J63=0,0,MAXA(VLOOKUP(J63,J$23:K$49,2),0))</f>
        <v>35</v>
      </c>
      <c r="L63" s="37" t="s">
        <v>22</v>
      </c>
      <c r="M63">
        <f>IF(L63=" ",0,MAXA(VLOOKUP(L63,L$23:M$49,2),0))</f>
        <v>3214</v>
      </c>
      <c r="N63" s="41">
        <f>IF(M63=0,0,MAXA(VLOOKUP(M63,M$23:N$49,2),0))</f>
        <v>18</v>
      </c>
      <c r="O63" s="9" t="s">
        <v>20</v>
      </c>
      <c r="P63">
        <f>IF(O63=" ",0,MAXA(VLOOKUP(O63,O$23:P$49,2),0))</f>
        <v>3124</v>
      </c>
      <c r="Q63" s="44">
        <f>IF(P63=0,0,MAXA(VLOOKUP(P63,P$23:Q$49,2),0))</f>
        <v>48</v>
      </c>
      <c r="R63" s="45" t="s">
        <v>9</v>
      </c>
      <c r="S63">
        <f>IF(R63=" ",0,MAXA(VLOOKUP(R63,R$23:S$49,2),0))</f>
        <v>1243</v>
      </c>
      <c r="T63" s="50">
        <f>IF(S63=0,0,MAXA(VLOOKUP(S63,S$23:T$49,2),0))</f>
        <v>50</v>
      </c>
      <c r="U63" s="37" t="s">
        <v>15</v>
      </c>
      <c r="V63">
        <f>IF(U63=" ",0,MAXA(VLOOKUP(U63,U$23:V$49,2),0))</f>
        <v>2143</v>
      </c>
      <c r="W63" s="41">
        <f>IF(V63=0,0,MAXA(VLOOKUP(V63,V$23:W$49,2),0))</f>
        <v>42.000000000000014</v>
      </c>
      <c r="X63" s="9" t="s">
        <v>12</v>
      </c>
      <c r="Y63">
        <f>IF(X63=" ",0,MAXA(VLOOKUP(X63,X$23:Y$49,2),0))</f>
        <v>1423</v>
      </c>
      <c r="Z63" s="44">
        <f>IF(Y63=0,0,MAXA(VLOOKUP(Y63,Y$23:Z$49,2),0))</f>
        <v>48</v>
      </c>
      <c r="AA63" s="45" t="s">
        <v>12</v>
      </c>
      <c r="AB63">
        <f t="shared" si="0"/>
        <v>1423</v>
      </c>
      <c r="AC63" s="50">
        <f t="shared" si="1"/>
        <v>45</v>
      </c>
      <c r="AD63" s="7">
        <v>30</v>
      </c>
      <c r="AE63" s="11" t="s">
        <v>42</v>
      </c>
      <c r="AG63" s="11" t="s">
        <v>42</v>
      </c>
      <c r="AH63" s="14">
        <v>25</v>
      </c>
      <c r="AI63" s="14">
        <v>39</v>
      </c>
      <c r="AJ63" s="14">
        <v>25</v>
      </c>
      <c r="AK63" s="16">
        <f>SUM(AH63:AJ63)</f>
        <v>89</v>
      </c>
      <c r="AL63" s="18">
        <f>SUM(AD63,AE63:AG63,)</f>
        <v>30</v>
      </c>
      <c r="AM63" s="20">
        <f>SUM(H63,K63,N63,Q63,T63,W63,Z63,AC63)</f>
        <v>334</v>
      </c>
      <c r="AN63" s="4">
        <f>SUM(AK63,AL63,AM63)</f>
        <v>453</v>
      </c>
      <c r="AP63" s="6"/>
      <c r="AQ63" s="6"/>
    </row>
    <row r="64" spans="1:43" x14ac:dyDescent="0.2">
      <c r="A64">
        <v>113</v>
      </c>
      <c r="B64" s="56">
        <v>503</v>
      </c>
      <c r="C64" t="s">
        <v>79</v>
      </c>
      <c r="D64" t="s">
        <v>72</v>
      </c>
      <c r="E64" s="4" t="s">
        <v>109</v>
      </c>
      <c r="F64" s="24" t="s">
        <v>17</v>
      </c>
      <c r="G64">
        <f>IF(F64=" ",0,MAXA(VLOOKUP(F64,F$23:G$49,2),0))</f>
        <v>2341</v>
      </c>
      <c r="H64" s="27">
        <f>IF(G64=0,0,MAXA(VLOOKUP(G64,G$23:H$49,2),0))</f>
        <v>44.000000000000014</v>
      </c>
      <c r="I64" s="30" t="s">
        <v>9</v>
      </c>
      <c r="J64">
        <f>IF(I64=" ",0,MAXA(VLOOKUP(I64,I$23:J$49,2),0))</f>
        <v>1243</v>
      </c>
      <c r="K64" s="35">
        <f>IF(J64=0,0,MAXA(VLOOKUP(J64,J$23:K$49,2),0))</f>
        <v>33</v>
      </c>
      <c r="L64" s="37" t="s">
        <v>30</v>
      </c>
      <c r="M64">
        <f>IF(L64=" ",0,MAXA(VLOOKUP(L64,L$23:M$49,2),0))</f>
        <v>4321</v>
      </c>
      <c r="N64" s="41">
        <f>IF(M64=0,0,MAXA(VLOOKUP(M64,M$23:N$49,2),0))</f>
        <v>36</v>
      </c>
      <c r="O64" s="9" t="s">
        <v>10</v>
      </c>
      <c r="P64">
        <f>IF(O64=" ",0,MAXA(VLOOKUP(O64,O$23:P$49,2),0))</f>
        <v>1324</v>
      </c>
      <c r="Q64" s="44">
        <f>IF(P64=0,0,MAXA(VLOOKUP(P64,P$23:Q$49,2),0))</f>
        <v>50</v>
      </c>
      <c r="R64" s="45" t="s">
        <v>26</v>
      </c>
      <c r="S64">
        <f>IF(R64=" ",0,MAXA(VLOOKUP(R64,R$23:S$49,2),0))</f>
        <v>4123</v>
      </c>
      <c r="T64" s="50">
        <f>IF(S64=0,0,MAXA(VLOOKUP(S64,S$23:T$49,2),0))</f>
        <v>44</v>
      </c>
      <c r="U64" s="37" t="s">
        <v>18</v>
      </c>
      <c r="V64">
        <f>IF(U64=" ",0,MAXA(VLOOKUP(U64,U$23:V$49,2),0))</f>
        <v>2413</v>
      </c>
      <c r="W64" s="41">
        <f>IF(V64=0,0,MAXA(VLOOKUP(V64,V$23:W$49,2),0))</f>
        <v>38.000000000000028</v>
      </c>
      <c r="X64" s="9" t="s">
        <v>12</v>
      </c>
      <c r="Y64">
        <f>IF(X64=" ",0,MAXA(VLOOKUP(X64,X$23:Y$49,2),0))</f>
        <v>1423</v>
      </c>
      <c r="Z64" s="44">
        <f>IF(Y64=0,0,MAXA(VLOOKUP(Y64,Y$23:Z$49,2),0))</f>
        <v>48</v>
      </c>
      <c r="AA64" s="45" t="s">
        <v>26</v>
      </c>
      <c r="AB64">
        <f t="shared" si="0"/>
        <v>4123</v>
      </c>
      <c r="AC64" s="50">
        <f t="shared" si="1"/>
        <v>35</v>
      </c>
      <c r="AD64" s="7">
        <v>30</v>
      </c>
      <c r="AE64" s="11" t="s">
        <v>42</v>
      </c>
      <c r="AG64" s="11" t="s">
        <v>42</v>
      </c>
      <c r="AH64" s="14">
        <v>25</v>
      </c>
      <c r="AI64" s="14">
        <v>35</v>
      </c>
      <c r="AJ64" s="14">
        <v>25</v>
      </c>
      <c r="AK64" s="16">
        <f>SUM(AH64:AJ64)</f>
        <v>85</v>
      </c>
      <c r="AL64" s="18">
        <f>SUM(AD64,AE64:AG64,)</f>
        <v>30</v>
      </c>
      <c r="AM64" s="20">
        <f>SUM(H64,K64,N64,Q64,T64,W64,Z64,AC64)</f>
        <v>328</v>
      </c>
      <c r="AN64" s="4">
        <f>SUM(AK64,AL64,AM64)</f>
        <v>443</v>
      </c>
      <c r="AP64" s="6"/>
      <c r="AQ64" s="6"/>
    </row>
    <row r="65" spans="1:43" x14ac:dyDescent="0.2">
      <c r="A65">
        <v>114</v>
      </c>
      <c r="B65" s="56">
        <v>504</v>
      </c>
      <c r="C65" t="s">
        <v>80</v>
      </c>
      <c r="D65" t="s">
        <v>81</v>
      </c>
      <c r="E65" s="4" t="s">
        <v>109</v>
      </c>
      <c r="F65" s="24" t="s">
        <v>14</v>
      </c>
      <c r="G65">
        <f>IF(F65=" ",0,MAXA(VLOOKUP(F65,F$23:G$49,2),0))</f>
        <v>2134</v>
      </c>
      <c r="H65" s="27">
        <f>IF(G65=0,0,MAXA(VLOOKUP(G65,G$23:H$49,2),0))</f>
        <v>42</v>
      </c>
      <c r="I65" s="30" t="s">
        <v>18</v>
      </c>
      <c r="J65">
        <f>IF(I65=" ",0,MAXA(VLOOKUP(I65,I$23:J$49,2),0))</f>
        <v>2413</v>
      </c>
      <c r="K65" s="35">
        <f>IF(J65=0,0,MAXA(VLOOKUP(J65,J$23:K$49,2),0))</f>
        <v>30</v>
      </c>
      <c r="L65" s="37" t="s">
        <v>27</v>
      </c>
      <c r="M65">
        <f>IF(L65=" ",0,MAXA(VLOOKUP(L65,L$23:M$49,2),0))</f>
        <v>4132</v>
      </c>
      <c r="N65" s="41">
        <f>IF(M65=0,0,MAXA(VLOOKUP(M65,M$23:N$49,2),0))</f>
        <v>45</v>
      </c>
      <c r="O65" s="9" t="s">
        <v>10</v>
      </c>
      <c r="P65">
        <f>IF(O65=" ",0,MAXA(VLOOKUP(O65,O$23:P$49,2),0))</f>
        <v>1324</v>
      </c>
      <c r="Q65" s="44">
        <f>IF(P65=0,0,MAXA(VLOOKUP(P65,P$23:Q$49,2),0))</f>
        <v>50</v>
      </c>
      <c r="R65" s="45" t="s">
        <v>10</v>
      </c>
      <c r="S65">
        <f>IF(R65=" ",0,MAXA(VLOOKUP(R65,R$23:S$49,2),0))</f>
        <v>1324</v>
      </c>
      <c r="T65" s="50">
        <f>IF(S65=0,0,MAXA(VLOOKUP(S65,S$23:T$49,2),0))</f>
        <v>44.000000000000014</v>
      </c>
      <c r="U65" s="37" t="s">
        <v>16</v>
      </c>
      <c r="V65">
        <f>IF(U65=" ",0,MAXA(VLOOKUP(U65,U$23:V$49,2),0))</f>
        <v>2314</v>
      </c>
      <c r="W65" s="41">
        <f>IF(V65=0,0,MAXA(VLOOKUP(V65,V$23:W$49,2),0))</f>
        <v>50</v>
      </c>
      <c r="X65" s="9" t="s">
        <v>9</v>
      </c>
      <c r="Y65">
        <f>IF(X65=" ",0,MAXA(VLOOKUP(X65,X$23:Y$49,2),0))</f>
        <v>1243</v>
      </c>
      <c r="Z65" s="44">
        <f>IF(Y65=0,0,MAXA(VLOOKUP(Y65,Y$23:Z$49,2),0))</f>
        <v>42</v>
      </c>
      <c r="AA65" s="45" t="s">
        <v>9</v>
      </c>
      <c r="AB65">
        <f t="shared" si="0"/>
        <v>1243</v>
      </c>
      <c r="AC65" s="50">
        <f t="shared" si="1"/>
        <v>50</v>
      </c>
      <c r="AD65" s="7">
        <v>20</v>
      </c>
      <c r="AE65" s="11" t="s">
        <v>42</v>
      </c>
      <c r="AG65" s="11" t="s">
        <v>42</v>
      </c>
      <c r="AH65" s="14">
        <v>40</v>
      </c>
      <c r="AI65" s="14">
        <v>33</v>
      </c>
      <c r="AJ65" s="14">
        <v>25</v>
      </c>
      <c r="AK65" s="16">
        <f>SUM(AH65:AJ65)</f>
        <v>98</v>
      </c>
      <c r="AL65" s="18">
        <f>SUM(AD65,AE65:AG65,)</f>
        <v>20</v>
      </c>
      <c r="AM65" s="20">
        <f>SUM(H65,K65,N65,Q65,T65,W65,Z65,AC65)</f>
        <v>353</v>
      </c>
      <c r="AN65" s="4">
        <f>SUM(AK65,AL65,AM65)</f>
        <v>471</v>
      </c>
      <c r="AO65" s="4">
        <f>AN65+AN63+AN62</f>
        <v>1374</v>
      </c>
      <c r="AP65" s="6" t="s">
        <v>139</v>
      </c>
      <c r="AQ65" s="6"/>
    </row>
    <row r="66" spans="1:43" x14ac:dyDescent="0.2">
      <c r="B66" s="56"/>
      <c r="AA66" s="45" t="s">
        <v>42</v>
      </c>
      <c r="AB66">
        <f t="shared" si="0"/>
        <v>0</v>
      </c>
      <c r="AC66" s="50">
        <f t="shared" si="1"/>
        <v>0</v>
      </c>
      <c r="AP66" s="6"/>
      <c r="AQ66" s="6"/>
    </row>
    <row r="67" spans="1:43" x14ac:dyDescent="0.2">
      <c r="A67">
        <v>121</v>
      </c>
      <c r="B67" s="56">
        <v>511</v>
      </c>
      <c r="C67" t="s">
        <v>79</v>
      </c>
      <c r="D67" t="s">
        <v>82</v>
      </c>
      <c r="E67" s="4" t="s">
        <v>110</v>
      </c>
      <c r="F67" s="24" t="s">
        <v>22</v>
      </c>
      <c r="G67">
        <f>IF(F67=" ",0,MAXA(VLOOKUP(F67,F$23:G$49,2),0))</f>
        <v>3214</v>
      </c>
      <c r="H67" s="27">
        <f>IF(G67=0,0,MAXA(VLOOKUP(G67,G$23:H$49,2),0))</f>
        <v>50</v>
      </c>
      <c r="I67" s="30" t="s">
        <v>23</v>
      </c>
      <c r="J67">
        <f>IF(I67=" ",0,MAXA(VLOOKUP(I67,I$23:J$49,2),0))</f>
        <v>3241</v>
      </c>
      <c r="K67" s="35">
        <f>IF(J67=0,0,MAXA(VLOOKUP(J67,J$23:K$49,2),0))</f>
        <v>45</v>
      </c>
      <c r="L67" s="37" t="s">
        <v>4</v>
      </c>
      <c r="M67">
        <f>IF(L67=" ",0,MAXA(VLOOKUP(L67,L$23:M$49,2),0))</f>
        <v>4231</v>
      </c>
      <c r="N67" s="41">
        <f>IF(M67=0,0,MAXA(VLOOKUP(M67,M$23:N$49,2),0))</f>
        <v>41</v>
      </c>
      <c r="O67" s="9" t="s">
        <v>10</v>
      </c>
      <c r="P67">
        <f>IF(O67=" ",0,MAXA(VLOOKUP(O67,O$23:P$49,2),0))</f>
        <v>1324</v>
      </c>
      <c r="Q67" s="44">
        <f>IF(P67=0,0,MAXA(VLOOKUP(P67,P$23:Q$49,2),0))</f>
        <v>50</v>
      </c>
      <c r="R67" s="45" t="s">
        <v>10</v>
      </c>
      <c r="S67">
        <f>IF(R67=" ",0,MAXA(VLOOKUP(R67,R$23:S$49,2),0))</f>
        <v>1324</v>
      </c>
      <c r="T67" s="50">
        <f>IF(S67=0,0,MAXA(VLOOKUP(S67,S$23:T$49,2),0))</f>
        <v>44.000000000000014</v>
      </c>
      <c r="U67" s="37" t="s">
        <v>4</v>
      </c>
      <c r="V67">
        <f>IF(U67=" ",0,MAXA(VLOOKUP(U67,U$23:V$49,2),0))</f>
        <v>4231</v>
      </c>
      <c r="W67" s="41">
        <f>IF(V67=0,0,MAXA(VLOOKUP(V67,V$23:W$49,2),0))</f>
        <v>30.000000000000043</v>
      </c>
      <c r="X67" s="9" t="s">
        <v>8</v>
      </c>
      <c r="Y67">
        <f>IF(X67=" ",0,MAXA(VLOOKUP(X67,X$23:Y$49,2),0))</f>
        <v>1234</v>
      </c>
      <c r="Z67" s="44">
        <f>IF(Y67=0,0,MAXA(VLOOKUP(Y67,Y$23:Z$49,2),0))</f>
        <v>32.999999999999993</v>
      </c>
      <c r="AA67" s="45" t="s">
        <v>9</v>
      </c>
      <c r="AB67">
        <f t="shared" si="0"/>
        <v>1243</v>
      </c>
      <c r="AC67" s="50">
        <f t="shared" si="1"/>
        <v>50</v>
      </c>
      <c r="AD67" s="7">
        <v>20</v>
      </c>
      <c r="AE67" s="11" t="s">
        <v>42</v>
      </c>
      <c r="AG67" s="11" t="s">
        <v>42</v>
      </c>
      <c r="AH67" s="14">
        <v>25</v>
      </c>
      <c r="AI67" s="14">
        <v>40</v>
      </c>
      <c r="AJ67" s="14">
        <v>35</v>
      </c>
      <c r="AK67" s="16">
        <f>SUM(AH67:AJ67)</f>
        <v>100</v>
      </c>
      <c r="AL67" s="18">
        <f>SUM(AD67,AE67:AG67,)</f>
        <v>20</v>
      </c>
      <c r="AM67" s="20">
        <f>SUM(H67,K67,N67,Q67,T67,W67,Z67,AC67)</f>
        <v>343.00000000000006</v>
      </c>
      <c r="AN67" s="4">
        <f>SUM(AK67,AL67,AM67)</f>
        <v>463.00000000000006</v>
      </c>
      <c r="AP67" s="6"/>
      <c r="AQ67" s="6"/>
    </row>
    <row r="68" spans="1:43" x14ac:dyDescent="0.2">
      <c r="A68">
        <v>122</v>
      </c>
      <c r="B68" s="56">
        <v>512</v>
      </c>
      <c r="C68" t="s">
        <v>83</v>
      </c>
      <c r="D68" t="s">
        <v>84</v>
      </c>
      <c r="E68" s="4" t="s">
        <v>110</v>
      </c>
      <c r="F68" s="24" t="s">
        <v>20</v>
      </c>
      <c r="G68">
        <f>IF(F68=" ",0,MAXA(VLOOKUP(F68,F$23:G$49,2),0))</f>
        <v>3124</v>
      </c>
      <c r="H68" s="27">
        <f>IF(G68=0,0,MAXA(VLOOKUP(G68,G$23:H$49,2),0))</f>
        <v>46</v>
      </c>
      <c r="I68" s="30" t="s">
        <v>25</v>
      </c>
      <c r="J68">
        <f>IF(I68=" ",0,MAXA(VLOOKUP(I68,I$23:J$49,2),0))</f>
        <v>3421</v>
      </c>
      <c r="K68" s="35">
        <f>IF(J68=0,0,MAXA(VLOOKUP(J68,J$23:K$49,2),0))</f>
        <v>38</v>
      </c>
      <c r="L68" s="37" t="s">
        <v>27</v>
      </c>
      <c r="M68">
        <f>IF(L68=" ",0,MAXA(VLOOKUP(L68,L$23:M$49,2),0))</f>
        <v>4132</v>
      </c>
      <c r="N68" s="41">
        <f>IF(M68=0,0,MAXA(VLOOKUP(M68,M$23:N$49,2),0))</f>
        <v>45</v>
      </c>
      <c r="O68" s="9" t="s">
        <v>29</v>
      </c>
      <c r="P68">
        <f>IF(O68=" ",0,MAXA(VLOOKUP(O68,O$23:P$49,2),0))</f>
        <v>4312</v>
      </c>
      <c r="Q68" s="44">
        <f>IF(P68=0,0,MAXA(VLOOKUP(P68,P$23:Q$49,2),0))</f>
        <v>23</v>
      </c>
      <c r="R68" s="45" t="s">
        <v>23</v>
      </c>
      <c r="S68">
        <f>IF(R68=" ",0,MAXA(VLOOKUP(R68,R$23:S$49,2),0))</f>
        <v>3241</v>
      </c>
      <c r="T68" s="50">
        <f>IF(S68=0,0,MAXA(VLOOKUP(S68,S$23:T$49,2),0))</f>
        <v>32.000000000000021</v>
      </c>
      <c r="U68" s="37" t="s">
        <v>15</v>
      </c>
      <c r="V68">
        <f>IF(U68=" ",0,MAXA(VLOOKUP(U68,U$23:V$49,2),0))</f>
        <v>2143</v>
      </c>
      <c r="W68" s="41">
        <f>IF(V68=0,0,MAXA(VLOOKUP(V68,V$23:W$49,2),0))</f>
        <v>42.000000000000014</v>
      </c>
      <c r="X68" s="9" t="s">
        <v>18</v>
      </c>
      <c r="Y68">
        <f>IF(X68=" ",0,MAXA(VLOOKUP(X68,X$23:Y$49,2),0))</f>
        <v>2413</v>
      </c>
      <c r="Z68" s="44">
        <f>IF(Y68=0,0,MAXA(VLOOKUP(Y68,Y$23:Z$49,2),0))</f>
        <v>40</v>
      </c>
      <c r="AA68" s="45" t="s">
        <v>9</v>
      </c>
      <c r="AB68">
        <f t="shared" si="0"/>
        <v>1243</v>
      </c>
      <c r="AC68" s="50">
        <f t="shared" si="1"/>
        <v>50</v>
      </c>
      <c r="AD68" s="7">
        <v>20</v>
      </c>
      <c r="AH68" s="14">
        <v>30</v>
      </c>
      <c r="AI68" s="14">
        <v>34</v>
      </c>
      <c r="AJ68" s="14">
        <v>25</v>
      </c>
      <c r="AK68" s="16">
        <f>SUM(AH68:AJ68)</f>
        <v>89</v>
      </c>
      <c r="AL68" s="18">
        <f>SUM(AD68,AE68:AG68,)</f>
        <v>20</v>
      </c>
      <c r="AM68" s="20">
        <f>SUM(H68,K68,N68,Q68,T68,W68,Z68,AC68)</f>
        <v>316.00000000000006</v>
      </c>
      <c r="AN68" s="4">
        <f>SUM(AK68,AL68,AM68)</f>
        <v>425.00000000000006</v>
      </c>
      <c r="AP68" s="6"/>
      <c r="AQ68" s="6"/>
    </row>
    <row r="69" spans="1:43" x14ac:dyDescent="0.2">
      <c r="A69">
        <v>123</v>
      </c>
      <c r="B69" s="56">
        <v>513</v>
      </c>
      <c r="C69" t="s">
        <v>85</v>
      </c>
      <c r="D69" t="s">
        <v>86</v>
      </c>
      <c r="E69" s="4" t="s">
        <v>110</v>
      </c>
      <c r="F69" s="24" t="s">
        <v>13</v>
      </c>
      <c r="G69">
        <f>IF(F69=" ",0,MAXA(VLOOKUP(F69,F$23:G$49,2),0))</f>
        <v>1432</v>
      </c>
      <c r="H69" s="27">
        <f>IF(G69=0,0,MAXA(VLOOKUP(G69,G$23:H$49,2),0))</f>
        <v>22.000000000000028</v>
      </c>
      <c r="I69" s="30" t="s">
        <v>12</v>
      </c>
      <c r="J69">
        <f>IF(I69=" ",0,MAXA(VLOOKUP(I69,I$23:J$49,2),0))</f>
        <v>1423</v>
      </c>
      <c r="K69" s="35">
        <f>IF(J69=0,0,MAXA(VLOOKUP(J69,J$23:K$49,2),0))</f>
        <v>26</v>
      </c>
      <c r="L69" s="37" t="s">
        <v>15</v>
      </c>
      <c r="M69">
        <f>IF(L69=" ",0,MAXA(VLOOKUP(L69,L$23:M$49,2),0))</f>
        <v>2143</v>
      </c>
      <c r="N69" s="41">
        <f>IF(M69=0,0,MAXA(VLOOKUP(M69,M$23:N$49,2),0))</f>
        <v>40</v>
      </c>
      <c r="O69" s="9" t="s">
        <v>14</v>
      </c>
      <c r="P69">
        <f>IF(O69=" ",0,MAXA(VLOOKUP(O69,O$23:P$49,2),0))</f>
        <v>2134</v>
      </c>
      <c r="Q69" s="44">
        <f>IF(P69=0,0,MAXA(VLOOKUP(P69,P$23:Q$49,2),0))</f>
        <v>40</v>
      </c>
      <c r="R69" s="45" t="s">
        <v>11</v>
      </c>
      <c r="S69">
        <f>IF(R69=" ",0,MAXA(VLOOKUP(R69,R$23:S$49,2),0))</f>
        <v>1342</v>
      </c>
      <c r="T69" s="50">
        <f>IF(S69=0,0,MAXA(VLOOKUP(S69,S$23:T$49,2),0))</f>
        <v>42.000000000000014</v>
      </c>
      <c r="U69" s="37" t="s">
        <v>17</v>
      </c>
      <c r="V69">
        <f>IF(U69=" ",0,MAXA(VLOOKUP(U69,U$23:V$49,2),0))</f>
        <v>2341</v>
      </c>
      <c r="W69" s="41">
        <f>IF(V69=0,0,MAXA(VLOOKUP(V69,V$23:W$49,2),0))</f>
        <v>46.000000000000014</v>
      </c>
      <c r="X69" s="9" t="s">
        <v>12</v>
      </c>
      <c r="Y69">
        <f>IF(X69=" ",0,MAXA(VLOOKUP(X69,X$23:Y$49,2),0))</f>
        <v>1423</v>
      </c>
      <c r="Z69" s="44">
        <f>IF(Y69=0,0,MAXA(VLOOKUP(Y69,Y$23:Z$49,2),0))</f>
        <v>48</v>
      </c>
      <c r="AA69" s="45" t="s">
        <v>9</v>
      </c>
      <c r="AB69">
        <f t="shared" si="0"/>
        <v>1243</v>
      </c>
      <c r="AC69" s="50">
        <f t="shared" si="1"/>
        <v>50</v>
      </c>
      <c r="AD69" s="7">
        <v>30</v>
      </c>
      <c r="AH69" s="14">
        <v>34</v>
      </c>
      <c r="AI69" s="14">
        <v>35</v>
      </c>
      <c r="AJ69" s="14">
        <v>37</v>
      </c>
      <c r="AK69" s="16">
        <f>SUM(AH69:AJ69)</f>
        <v>106</v>
      </c>
      <c r="AL69" s="18">
        <f>SUM(AD69,AE69:AG69,)</f>
        <v>30</v>
      </c>
      <c r="AM69" s="20">
        <f>SUM(H69,K69,N69,Q69,T69,W69,Z69,AC69)</f>
        <v>314.00000000000006</v>
      </c>
      <c r="AN69" s="4">
        <f>SUM(AK69,AL69,AM69)</f>
        <v>450.00000000000006</v>
      </c>
      <c r="AO69" s="4">
        <f>SUM(AN67:AN69)</f>
        <v>1338.0000000000002</v>
      </c>
      <c r="AP69" s="6"/>
      <c r="AQ69" s="6"/>
    </row>
    <row r="70" spans="1:43" ht="25.5" x14ac:dyDescent="0.2">
      <c r="A70" s="57" t="s">
        <v>134</v>
      </c>
      <c r="B70" s="56" t="s">
        <v>132</v>
      </c>
      <c r="C70" t="s">
        <v>133</v>
      </c>
      <c r="D70" t="s">
        <v>113</v>
      </c>
      <c r="E70" s="4" t="s">
        <v>110</v>
      </c>
      <c r="F70" s="24" t="s">
        <v>16</v>
      </c>
      <c r="G70">
        <f>IF(F70=" ",0,MAXA(VLOOKUP(F70,F$23:G$49,2),0))</f>
        <v>2314</v>
      </c>
      <c r="H70" s="27">
        <f>IF(G70=0,0,MAXA(VLOOKUP(G70,G$23:H$49,2),0))</f>
        <v>48</v>
      </c>
      <c r="I70" s="30" t="s">
        <v>20</v>
      </c>
      <c r="J70">
        <f>IF(I70=" ",0,MAXA(VLOOKUP(I70,I$23:J$49,2),0))</f>
        <v>3124</v>
      </c>
      <c r="K70" s="35">
        <f>IF(J70=0,0,MAXA(VLOOKUP(J70,J$23:K$49,2),0))</f>
        <v>48</v>
      </c>
      <c r="L70" s="37" t="s">
        <v>30</v>
      </c>
      <c r="M70">
        <f>IF(L70=" ",0,MAXA(VLOOKUP(L70,L$23:M$49,2),0))</f>
        <v>4321</v>
      </c>
      <c r="N70" s="41">
        <f>IF(M70=0,0,MAXA(VLOOKUP(M70,M$23:N$49,2),0))</f>
        <v>36</v>
      </c>
      <c r="O70" s="9" t="s">
        <v>28</v>
      </c>
      <c r="P70">
        <f>IF(O70=" ",0,MAXA(VLOOKUP(O70,O$23:P$49,2),0))</f>
        <v>4213</v>
      </c>
      <c r="Q70" s="44">
        <f>IF(P70=0,0,MAXA(VLOOKUP(P70,P$23:Q$49,2),0))</f>
        <v>15</v>
      </c>
      <c r="R70" s="45" t="s">
        <v>17</v>
      </c>
      <c r="S70">
        <f>IF(R70=" ",0,MAXA(VLOOKUP(R70,R$23:S$49,2),0))</f>
        <v>2341</v>
      </c>
      <c r="T70" s="50">
        <f>IF(S70=0,0,MAXA(VLOOKUP(S70,S$23:T$49,2),0))</f>
        <v>36.000000000000014</v>
      </c>
      <c r="U70" s="37" t="s">
        <v>15</v>
      </c>
      <c r="V70">
        <f>IF(U70=" ",0,MAXA(VLOOKUP(U70,U$23:V$49,2),0))</f>
        <v>2143</v>
      </c>
      <c r="W70" s="41">
        <f>IF(V70=0,0,MAXA(VLOOKUP(V70,V$23:W$49,2),0))</f>
        <v>42.000000000000014</v>
      </c>
      <c r="X70" s="9" t="s">
        <v>21</v>
      </c>
      <c r="Y70">
        <f>IF(X70=" ",0,MAXA(VLOOKUP(X70,X$23:Y$49,2),0))</f>
        <v>3142</v>
      </c>
      <c r="Z70" s="44">
        <f>IF(Y70=0,0,MAXA(VLOOKUP(Y70,Y$23:Z$49,2),0))</f>
        <v>28.999999999999979</v>
      </c>
      <c r="AA70" s="45" t="s">
        <v>8</v>
      </c>
      <c r="AB70">
        <f t="shared" si="0"/>
        <v>1234</v>
      </c>
      <c r="AC70" s="50">
        <f t="shared" si="1"/>
        <v>47.999999999999972</v>
      </c>
      <c r="AD70" s="7">
        <v>10</v>
      </c>
      <c r="AL70" s="18">
        <f>SUM(AD70,AE70:AG70,)</f>
        <v>10</v>
      </c>
      <c r="AP70" s="6"/>
      <c r="AQ70" s="6"/>
    </row>
    <row r="71" spans="1:43" x14ac:dyDescent="0.2">
      <c r="B71" s="56"/>
      <c r="AP71" s="6"/>
      <c r="AQ71" s="6"/>
    </row>
    <row r="72" spans="1:43" x14ac:dyDescent="0.2">
      <c r="A72">
        <v>141</v>
      </c>
      <c r="B72" s="56">
        <v>521</v>
      </c>
      <c r="C72" t="s">
        <v>87</v>
      </c>
      <c r="D72" t="s">
        <v>88</v>
      </c>
      <c r="E72" s="4" t="s">
        <v>111</v>
      </c>
      <c r="F72" s="24" t="s">
        <v>17</v>
      </c>
      <c r="G72">
        <f>IF(F72=" ",0,MAXA(VLOOKUP(F72,F$23:G$49,2),0))</f>
        <v>2341</v>
      </c>
      <c r="H72" s="27">
        <f>IF(G72=0,0,MAXA(VLOOKUP(G72,G$23:H$49,2),0))</f>
        <v>44.000000000000014</v>
      </c>
      <c r="I72" s="30" t="s">
        <v>22</v>
      </c>
      <c r="J72">
        <f>IF(I72=" ",0,MAXA(VLOOKUP(I72,I$23:J$49,2),0))</f>
        <v>3214</v>
      </c>
      <c r="K72" s="35">
        <f>IF(J72=0,0,MAXA(VLOOKUP(J72,J$23:K$49,2),0))</f>
        <v>50</v>
      </c>
      <c r="L72" s="37" t="s">
        <v>26</v>
      </c>
      <c r="M72">
        <f>IF(L72=" ",0,MAXA(VLOOKUP(L72,L$23:M$49,2),0))</f>
        <v>4123</v>
      </c>
      <c r="N72" s="41">
        <f>IF(M72=0,0,MAXA(VLOOKUP(M72,M$23:N$49,2),0))</f>
        <v>50</v>
      </c>
      <c r="O72" s="9" t="s">
        <v>11</v>
      </c>
      <c r="P72">
        <f>IF(O72=" ",0,MAXA(VLOOKUP(O72,O$23:P$49,2),0))</f>
        <v>1342</v>
      </c>
      <c r="Q72" s="44">
        <f>IF(P72=0,0,MAXA(VLOOKUP(P72,P$23:Q$49,2),0))</f>
        <v>45</v>
      </c>
      <c r="R72" s="45" t="s">
        <v>25</v>
      </c>
      <c r="S72">
        <f>IF(R72=" ",0,MAXA(VLOOKUP(R72,R$23:S$49,2),0))</f>
        <v>3421</v>
      </c>
      <c r="T72" s="50">
        <f>IF(S72=0,0,MAXA(VLOOKUP(S72,S$23:T$49,2),0))</f>
        <v>30.000000000000021</v>
      </c>
      <c r="U72" s="37" t="s">
        <v>15</v>
      </c>
      <c r="V72">
        <f>IF(U72=" ",0,MAXA(VLOOKUP(U72,U$23:V$49,2),0))</f>
        <v>2143</v>
      </c>
      <c r="W72" s="41">
        <f>IF(V72=0,0,MAXA(VLOOKUP(V72,V$23:W$49,2),0))</f>
        <v>42.000000000000014</v>
      </c>
      <c r="X72" s="9" t="s">
        <v>12</v>
      </c>
      <c r="Y72">
        <f>IF(X72=" ",0,MAXA(VLOOKUP(X72,X$23:Y$49,2),0))</f>
        <v>1423</v>
      </c>
      <c r="Z72" s="44">
        <f>IF(Y72=0,0,MAXA(VLOOKUP(Y72,Y$23:Z$49,2),0))</f>
        <v>48</v>
      </c>
      <c r="AA72" s="45" t="s">
        <v>9</v>
      </c>
      <c r="AB72">
        <f>IF(AA72=" ",0,MAXA(VLOOKUP(AA72,AA$23:AB$49,2),0))</f>
        <v>1243</v>
      </c>
      <c r="AC72" s="50">
        <f>IF(AB72=0,0,MAXA(VLOOKUP(AB72,AB$23:AC$49,2),0))</f>
        <v>50</v>
      </c>
      <c r="AD72" s="7">
        <v>20</v>
      </c>
      <c r="AH72" s="14">
        <v>38</v>
      </c>
      <c r="AI72" s="14">
        <v>38</v>
      </c>
      <c r="AJ72" s="14">
        <v>42</v>
      </c>
      <c r="AK72" s="16">
        <f>SUM(AH72:AJ72)</f>
        <v>118</v>
      </c>
      <c r="AL72" s="18">
        <f>SUM(AD72,AE72:AG72,)</f>
        <v>20</v>
      </c>
      <c r="AM72" s="20">
        <f>SUM(H72,K72,N72,Q72,T72,W72,Z72,AC72)</f>
        <v>359.00000000000006</v>
      </c>
      <c r="AN72" s="4">
        <f>SUM(AK72,AL72,AM72)</f>
        <v>497.00000000000006</v>
      </c>
      <c r="AP72" s="6"/>
      <c r="AQ72" s="6"/>
    </row>
    <row r="73" spans="1:43" x14ac:dyDescent="0.2">
      <c r="A73">
        <v>142</v>
      </c>
      <c r="B73" s="56">
        <v>522</v>
      </c>
      <c r="C73" t="s">
        <v>89</v>
      </c>
      <c r="D73" t="s">
        <v>74</v>
      </c>
      <c r="E73" s="4" t="s">
        <v>111</v>
      </c>
      <c r="F73" s="24" t="s">
        <v>17</v>
      </c>
      <c r="G73">
        <f>IF(F73=" ",0,MAXA(VLOOKUP(F73,F$23:G$49,2),0))</f>
        <v>2341</v>
      </c>
      <c r="H73" s="27">
        <f>IF(G73=0,0,MAXA(VLOOKUP(G73,G$23:H$49,2),0))</f>
        <v>44.000000000000014</v>
      </c>
      <c r="I73" s="30" t="s">
        <v>14</v>
      </c>
      <c r="J73">
        <f>IF(I73=" ",0,MAXA(VLOOKUP(I73,I$23:J$49,2),0))</f>
        <v>2134</v>
      </c>
      <c r="K73" s="35">
        <f>IF(J73=0,0,MAXA(VLOOKUP(J73,J$23:K$49,2),0))</f>
        <v>44</v>
      </c>
      <c r="L73" s="37" t="s">
        <v>28</v>
      </c>
      <c r="M73">
        <f>IF(L73=" ",0,MAXA(VLOOKUP(L73,L$23:M$49,2),0))</f>
        <v>4213</v>
      </c>
      <c r="N73" s="41">
        <f>IF(M73=0,0,MAXA(VLOOKUP(M73,M$23:N$49,2),0))</f>
        <v>48</v>
      </c>
      <c r="O73" s="9" t="s">
        <v>20</v>
      </c>
      <c r="P73">
        <f>IF(O73=" ",0,MAXA(VLOOKUP(O73,O$23:P$49,2),0))</f>
        <v>3124</v>
      </c>
      <c r="Q73" s="44">
        <f>IF(P73=0,0,MAXA(VLOOKUP(P73,P$23:Q$49,2),0))</f>
        <v>48</v>
      </c>
      <c r="R73" s="45" t="s">
        <v>21</v>
      </c>
      <c r="S73">
        <f>IF(R73=" ",0,MAXA(VLOOKUP(R73,R$23:S$49,2),0))</f>
        <v>3142</v>
      </c>
      <c r="T73" s="50">
        <f>IF(S73=0,0,MAXA(VLOOKUP(S73,S$23:T$49,2),0))</f>
        <v>36.000000000000021</v>
      </c>
      <c r="U73" s="37" t="s">
        <v>14</v>
      </c>
      <c r="V73">
        <f>IF(U73=" ",0,MAXA(VLOOKUP(U73,U$23:V$49,2),0))</f>
        <v>2134</v>
      </c>
      <c r="W73" s="41">
        <f>IF(V73=0,0,MAXA(VLOOKUP(V73,V$23:W$49,2),0))</f>
        <v>48</v>
      </c>
      <c r="X73" s="9" t="s">
        <v>12</v>
      </c>
      <c r="Y73">
        <f>IF(X73=" ",0,MAXA(VLOOKUP(X73,X$23:Y$49,2),0))</f>
        <v>1423</v>
      </c>
      <c r="Z73" s="44">
        <f>IF(Y73=0,0,MAXA(VLOOKUP(Y73,Y$23:Z$49,2),0))</f>
        <v>48</v>
      </c>
      <c r="AA73" s="45" t="s">
        <v>9</v>
      </c>
      <c r="AB73">
        <f>IF(AA73=" ",0,MAXA(VLOOKUP(AA73,AA$23:AB$49,2),0))</f>
        <v>1243</v>
      </c>
      <c r="AC73" s="50">
        <f>IF(AB73=0,0,MAXA(VLOOKUP(AB73,AB$23:AC$49,2),0))</f>
        <v>50</v>
      </c>
      <c r="AD73" s="7">
        <v>40</v>
      </c>
      <c r="AH73" s="14">
        <v>46</v>
      </c>
      <c r="AI73" s="14">
        <v>45</v>
      </c>
      <c r="AJ73" s="14">
        <v>47</v>
      </c>
      <c r="AK73" s="16">
        <f>SUM(AH73:AJ73)</f>
        <v>138</v>
      </c>
      <c r="AL73" s="18">
        <f>SUM(AD73,AE73:AG73,)</f>
        <v>40</v>
      </c>
      <c r="AM73" s="20">
        <f>SUM(H73,K73,N73,Q73,T73,W73,Z73,AC73)</f>
        <v>366</v>
      </c>
      <c r="AN73" s="4">
        <f>SUM(AK73,AL73,AM73)</f>
        <v>544</v>
      </c>
      <c r="AP73" s="6"/>
      <c r="AQ73" s="6"/>
    </row>
    <row r="74" spans="1:43" x14ac:dyDescent="0.2">
      <c r="A74">
        <v>143</v>
      </c>
      <c r="B74" s="56">
        <v>523</v>
      </c>
      <c r="C74" t="s">
        <v>67</v>
      </c>
      <c r="D74" t="s">
        <v>90</v>
      </c>
      <c r="E74" s="4" t="s">
        <v>111</v>
      </c>
      <c r="F74" s="24" t="s">
        <v>17</v>
      </c>
      <c r="G74">
        <f>IF(F74=" ",0,MAXA(VLOOKUP(F74,F$23:G$49,2),0))</f>
        <v>2341</v>
      </c>
      <c r="H74" s="27">
        <f>IF(G74=0,0,MAXA(VLOOKUP(G74,G$23:H$49,2),0))</f>
        <v>44.000000000000014</v>
      </c>
      <c r="I74" s="30" t="s">
        <v>20</v>
      </c>
      <c r="J74">
        <f>IF(I74=" ",0,MAXA(VLOOKUP(I74,I$23:J$49,2),0))</f>
        <v>3124</v>
      </c>
      <c r="K74" s="35">
        <f>IF(J74=0,0,MAXA(VLOOKUP(J74,J$23:K$49,2),0))</f>
        <v>48</v>
      </c>
      <c r="L74" s="37" t="s">
        <v>4</v>
      </c>
      <c r="M74">
        <f>IF(L74=" ",0,MAXA(VLOOKUP(L74,L$23:M$49,2),0))</f>
        <v>4231</v>
      </c>
      <c r="N74" s="41">
        <f>IF(M74=0,0,MAXA(VLOOKUP(M74,M$23:N$49,2),0))</f>
        <v>41</v>
      </c>
      <c r="O74" s="9" t="s">
        <v>20</v>
      </c>
      <c r="P74">
        <f>IF(O74=" ",0,MAXA(VLOOKUP(O74,O$23:P$49,2),0))</f>
        <v>3124</v>
      </c>
      <c r="Q74" s="44">
        <f>IF(P74=0,0,MAXA(VLOOKUP(P74,P$23:Q$49,2),0))</f>
        <v>48</v>
      </c>
      <c r="R74" s="45" t="s">
        <v>15</v>
      </c>
      <c r="S74">
        <f>IF(R74=" ",0,MAXA(VLOOKUP(R74,R$23:S$49,2),0))</f>
        <v>2143</v>
      </c>
      <c r="T74" s="50">
        <f>IF(S74=0,0,MAXA(VLOOKUP(S74,S$23:T$49,2),0))</f>
        <v>48</v>
      </c>
      <c r="U74" s="37" t="s">
        <v>18</v>
      </c>
      <c r="V74">
        <f>IF(U74=" ",0,MAXA(VLOOKUP(U74,U$23:V$49,2),0))</f>
        <v>2413</v>
      </c>
      <c r="W74" s="41">
        <f>IF(V74=0,0,MAXA(VLOOKUP(V74,V$23:W$49,2),0))</f>
        <v>38.000000000000028</v>
      </c>
      <c r="X74" s="9" t="s">
        <v>10</v>
      </c>
      <c r="Y74">
        <f>IF(X74=" ",0,MAXA(VLOOKUP(X74,X$23:Y$49,2),0))</f>
        <v>1324</v>
      </c>
      <c r="Z74" s="44">
        <f>IF(Y74=0,0,MAXA(VLOOKUP(Y74,Y$23:Z$49,2),0))</f>
        <v>29.999999999999986</v>
      </c>
      <c r="AA74" s="45" t="s">
        <v>9</v>
      </c>
      <c r="AB74">
        <f>IF(AA74=" ",0,MAXA(VLOOKUP(AA74,AA$23:AB$49,2),0))</f>
        <v>1243</v>
      </c>
      <c r="AC74" s="50">
        <f>IF(AB74=0,0,MAXA(VLOOKUP(AB74,AB$23:AC$49,2),0))</f>
        <v>50</v>
      </c>
      <c r="AD74" s="7">
        <v>30</v>
      </c>
      <c r="AE74" s="11" t="s">
        <v>42</v>
      </c>
      <c r="AG74" s="11" t="s">
        <v>42</v>
      </c>
      <c r="AH74" s="14">
        <v>39</v>
      </c>
      <c r="AI74" s="14">
        <v>40</v>
      </c>
      <c r="AJ74" s="14">
        <v>37</v>
      </c>
      <c r="AK74" s="16">
        <f>SUM(AH74:AJ74)</f>
        <v>116</v>
      </c>
      <c r="AL74" s="18">
        <f>SUM(AD74,AE74:AG74,)</f>
        <v>30</v>
      </c>
      <c r="AM74" s="20">
        <f>SUM(H74,K74,N74,Q74,T74,W74,Z74,AC74)</f>
        <v>347</v>
      </c>
      <c r="AN74" s="4">
        <f>SUM(AK74,AL74,AM74)</f>
        <v>493</v>
      </c>
      <c r="AP74" s="6"/>
      <c r="AQ74" s="6"/>
    </row>
    <row r="75" spans="1:43" x14ac:dyDescent="0.2">
      <c r="A75">
        <v>144</v>
      </c>
      <c r="B75" s="56">
        <v>524</v>
      </c>
      <c r="C75" t="s">
        <v>91</v>
      </c>
      <c r="D75" t="s">
        <v>92</v>
      </c>
      <c r="E75" s="4" t="s">
        <v>111</v>
      </c>
      <c r="F75" s="24" t="s">
        <v>16</v>
      </c>
      <c r="G75">
        <f>IF(F75=" ",0,MAXA(VLOOKUP(F75,F$23:G$49,2),0))</f>
        <v>2314</v>
      </c>
      <c r="H75" s="27">
        <f>IF(G75=0,0,MAXA(VLOOKUP(G75,G$23:H$49,2),0))</f>
        <v>48</v>
      </c>
      <c r="I75" s="30" t="s">
        <v>9</v>
      </c>
      <c r="J75">
        <f>IF(I75=" ",0,MAXA(VLOOKUP(I75,I$23:J$49,2),0))</f>
        <v>1243</v>
      </c>
      <c r="K75" s="35">
        <f>IF(J75=0,0,MAXA(VLOOKUP(J75,J$23:K$49,2),0))</f>
        <v>33</v>
      </c>
      <c r="L75" s="37" t="s">
        <v>12</v>
      </c>
      <c r="M75">
        <f>IF(L75=" ",0,MAXA(VLOOKUP(L75,L$23:M$49,2),0))</f>
        <v>1423</v>
      </c>
      <c r="N75" s="41">
        <f>IF(M75=0,0,MAXA(VLOOKUP(M75,M$23:N$49,2),0))</f>
        <v>47</v>
      </c>
      <c r="O75" s="9" t="s">
        <v>24</v>
      </c>
      <c r="P75">
        <f>IF(O75=" ",0,MAXA(VLOOKUP(O75,O$23:P$49,2),0))</f>
        <v>3412</v>
      </c>
      <c r="Q75" s="44">
        <f>IF(P75=0,0,MAXA(VLOOKUP(P75,P$23:Q$49,2),0))</f>
        <v>32</v>
      </c>
      <c r="R75" s="45" t="s">
        <v>8</v>
      </c>
      <c r="S75">
        <f>IF(R75=" ",0,MAXA(VLOOKUP(R75,R$23:S$49,2),0))</f>
        <v>1234</v>
      </c>
      <c r="T75" s="50">
        <f>IF(S75=0,0,MAXA(VLOOKUP(S75,S$23:T$49,2),0))</f>
        <v>48.000000000000007</v>
      </c>
      <c r="U75" s="37" t="s">
        <v>19</v>
      </c>
      <c r="V75">
        <f>IF(U75=" ",0,MAXA(VLOOKUP(U75,U$23:V$49,2),0))</f>
        <v>2431</v>
      </c>
      <c r="W75" s="41">
        <f>IF(V75=0,0,MAXA(VLOOKUP(V75,V$23:W$49,2),0))</f>
        <v>40.000000000000028</v>
      </c>
      <c r="X75" s="9" t="s">
        <v>26</v>
      </c>
      <c r="Y75">
        <f>IF(X75=" ",0,MAXA(VLOOKUP(X75,X$23:Y$49,2),0))</f>
        <v>4123</v>
      </c>
      <c r="Z75" s="44">
        <f>IF(Y75=0,0,MAXA(VLOOKUP(Y75,Y$23:Z$49,2),0))</f>
        <v>50</v>
      </c>
      <c r="AA75" s="45" t="s">
        <v>10</v>
      </c>
      <c r="AB75">
        <f>IF(AA75=" ",0,MAXA(VLOOKUP(AA75,AA$23:AB$49,2),0))</f>
        <v>1324</v>
      </c>
      <c r="AC75" s="50">
        <f>IF(AB75=0,0,MAXA(VLOOKUP(AB75,AB$23:AC$49,2),0))</f>
        <v>40.999999999999943</v>
      </c>
      <c r="AD75" s="7">
        <v>30</v>
      </c>
      <c r="AE75" s="11" t="s">
        <v>42</v>
      </c>
      <c r="AG75" s="11" t="s">
        <v>42</v>
      </c>
      <c r="AH75" s="14">
        <v>38</v>
      </c>
      <c r="AI75" s="14">
        <v>40</v>
      </c>
      <c r="AJ75" s="14">
        <v>42</v>
      </c>
      <c r="AK75" s="16">
        <f>SUM(AH75:AJ75)</f>
        <v>120</v>
      </c>
      <c r="AL75" s="18">
        <f>SUM(AD75,AE75:AG75,)</f>
        <v>30</v>
      </c>
      <c r="AM75" s="20">
        <f>SUM(H75,K75,N75,Q75,T75,W75,Z75,AC75)</f>
        <v>338.99999999999994</v>
      </c>
      <c r="AN75" s="4">
        <f>SUM(AK75,AL75,AM75)</f>
        <v>488.99999999999994</v>
      </c>
      <c r="AO75" s="4">
        <v>1530</v>
      </c>
      <c r="AP75" s="6" t="s">
        <v>135</v>
      </c>
      <c r="AQ75" s="6" t="s">
        <v>138</v>
      </c>
    </row>
    <row r="76" spans="1:43" x14ac:dyDescent="0.2">
      <c r="B76" s="56"/>
      <c r="AP76" s="6"/>
      <c r="AQ76" s="6"/>
    </row>
    <row r="77" spans="1:43" x14ac:dyDescent="0.2">
      <c r="B77" s="56"/>
      <c r="AP77" s="6"/>
      <c r="AQ77" s="6"/>
    </row>
    <row r="78" spans="1:43" x14ac:dyDescent="0.2">
      <c r="B78" s="56">
        <v>541</v>
      </c>
      <c r="C78" t="s">
        <v>51</v>
      </c>
      <c r="D78" t="s">
        <v>69</v>
      </c>
      <c r="E78" s="4" t="s">
        <v>93</v>
      </c>
      <c r="F78" s="24" t="s">
        <v>20</v>
      </c>
      <c r="G78">
        <f>IF(F78=" ",0,MAXA(VLOOKUP(F78,F$23:G$49,2),0))</f>
        <v>3124</v>
      </c>
      <c r="H78" s="27">
        <f>IF(G78=0,0,MAXA(VLOOKUP(G78,G$23:H$49,2),0))</f>
        <v>46</v>
      </c>
      <c r="I78" s="30" t="s">
        <v>10</v>
      </c>
      <c r="J78">
        <f>IF(I78=" ",0,MAXA(VLOOKUP(I78,I$23:J$49,2),0))</f>
        <v>1324</v>
      </c>
      <c r="K78" s="35">
        <f>IF(J78=0,0,MAXA(VLOOKUP(J78,J$23:K$49,2),0))</f>
        <v>44</v>
      </c>
      <c r="L78" s="37" t="s">
        <v>26</v>
      </c>
      <c r="M78">
        <f>IF(L78=" ",0,MAXA(VLOOKUP(L78,L$23:M$49,2),0))</f>
        <v>4123</v>
      </c>
      <c r="N78" s="41">
        <f>IF(M78=0,0,MAXA(VLOOKUP(M78,M$23:N$49,2),0))</f>
        <v>50</v>
      </c>
      <c r="O78" s="9" t="s">
        <v>11</v>
      </c>
      <c r="P78">
        <f>IF(O78=" ",0,MAXA(VLOOKUP(O78,O$23:P$49,2),0))</f>
        <v>1342</v>
      </c>
      <c r="Q78" s="44">
        <f>IF(P78=0,0,MAXA(VLOOKUP(P78,P$23:Q$49,2),0))</f>
        <v>45</v>
      </c>
      <c r="R78" s="45" t="s">
        <v>10</v>
      </c>
      <c r="S78">
        <f>IF(R78=" ",0,MAXA(VLOOKUP(R78,R$23:S$49,2),0))</f>
        <v>1324</v>
      </c>
      <c r="T78" s="50">
        <f>IF(S78=0,0,MAXA(VLOOKUP(S78,S$23:T$49,2),0))</f>
        <v>44.000000000000014</v>
      </c>
      <c r="U78" s="37" t="s">
        <v>17</v>
      </c>
      <c r="V78">
        <f>IF(U78=" ",0,MAXA(VLOOKUP(U78,U$23:V$49,2),0))</f>
        <v>2341</v>
      </c>
      <c r="W78" s="41">
        <f>IF(V78=0,0,MAXA(VLOOKUP(V78,V$23:W$49,2),0))</f>
        <v>46.000000000000014</v>
      </c>
      <c r="X78" s="9" t="s">
        <v>9</v>
      </c>
      <c r="Y78">
        <f>IF(X78=" ",0,MAXA(VLOOKUP(X78,X$23:Y$49,2),0))</f>
        <v>1243</v>
      </c>
      <c r="Z78" s="44">
        <f>IF(Y78=0,0,MAXA(VLOOKUP(Y78,Y$23:Z$49,2),0))</f>
        <v>42</v>
      </c>
      <c r="AA78" s="45" t="s">
        <v>9</v>
      </c>
      <c r="AB78">
        <f>IF(AA78=" ",0,MAXA(VLOOKUP(AA78,AA$23:AB$49,2),0))</f>
        <v>1243</v>
      </c>
      <c r="AC78" s="50">
        <f>IF(AB78=0,0,MAXA(VLOOKUP(AB78,AB$23:AC$49,2),0))</f>
        <v>50</v>
      </c>
      <c r="AD78" s="7">
        <v>25</v>
      </c>
      <c r="AE78" s="11" t="s">
        <v>42</v>
      </c>
      <c r="AG78" s="11" t="s">
        <v>42</v>
      </c>
      <c r="AH78" s="14">
        <v>34</v>
      </c>
      <c r="AI78" s="14">
        <v>35</v>
      </c>
      <c r="AJ78" s="14">
        <v>39</v>
      </c>
      <c r="AK78" s="16">
        <f>SUM(AH78:AJ78)</f>
        <v>108</v>
      </c>
      <c r="AL78" s="18">
        <f>SUM(AD78,AE78:AG78,)</f>
        <v>25</v>
      </c>
      <c r="AM78" s="20">
        <f>SUM(H78,K78,N78,Q78,T78,W78,Z78,AC78)</f>
        <v>367</v>
      </c>
      <c r="AN78" s="4">
        <f>SUM(AK78,AL78,AM78)</f>
        <v>500</v>
      </c>
      <c r="AP78" s="6"/>
      <c r="AQ78" s="6"/>
    </row>
    <row r="79" spans="1:43" x14ac:dyDescent="0.2">
      <c r="B79" s="56">
        <v>542</v>
      </c>
      <c r="C79" t="s">
        <v>94</v>
      </c>
      <c r="D79" t="s">
        <v>70</v>
      </c>
      <c r="E79" s="4" t="s">
        <v>93</v>
      </c>
      <c r="F79" s="24" t="s">
        <v>25</v>
      </c>
      <c r="G79">
        <f>IF(F79=" ",0,MAXA(VLOOKUP(F79,F$23:G$49,2),0))</f>
        <v>3421</v>
      </c>
      <c r="H79" s="27">
        <f>IF(G79=0,0,MAXA(VLOOKUP(G79,G$23:H$49,2),0))</f>
        <v>38.000000000000028</v>
      </c>
      <c r="I79" s="30" t="s">
        <v>29</v>
      </c>
      <c r="J79">
        <f>IF(I79=" ",0,MAXA(VLOOKUP(I79,I$23:J$49,2),0))</f>
        <v>4312</v>
      </c>
      <c r="K79" s="35">
        <f>IF(J79=0,0,MAXA(VLOOKUP(J79,J$23:K$49,2),0))</f>
        <v>27</v>
      </c>
      <c r="L79" s="37" t="s">
        <v>8</v>
      </c>
      <c r="M79">
        <f>IF(L79=" ",0,MAXA(VLOOKUP(L79,L$23:M$49,2),0))</f>
        <v>1234</v>
      </c>
      <c r="N79" s="41">
        <f>IF(M79=0,0,MAXA(VLOOKUP(M79,M$23:N$49,2),0))</f>
        <v>32</v>
      </c>
      <c r="O79" s="9" t="s">
        <v>29</v>
      </c>
      <c r="P79">
        <f>IF(O79=" ",0,MAXA(VLOOKUP(O79,O$23:P$49,2),0))</f>
        <v>4312</v>
      </c>
      <c r="Q79" s="44">
        <f>IF(P79=0,0,MAXA(VLOOKUP(P79,P$23:Q$49,2),0))</f>
        <v>23</v>
      </c>
      <c r="R79" s="45" t="s">
        <v>22</v>
      </c>
      <c r="S79">
        <f>IF(R79=" ",0,MAXA(VLOOKUP(R79,R$23:S$49,2),0))</f>
        <v>3214</v>
      </c>
      <c r="T79" s="50">
        <f>IF(S79=0,0,MAXA(VLOOKUP(S79,S$23:T$49,2),0))</f>
        <v>36.000000000000021</v>
      </c>
      <c r="U79" s="37" t="s">
        <v>8</v>
      </c>
      <c r="V79">
        <f>IF(U79=" ",0,MAXA(VLOOKUP(U79,U$23:V$49,2),0))</f>
        <v>1234</v>
      </c>
      <c r="W79" s="41">
        <f>IF(V79=0,0,MAXA(VLOOKUP(V79,V$23:W$49,2),0))</f>
        <v>42</v>
      </c>
      <c r="X79" s="9" t="s">
        <v>14</v>
      </c>
      <c r="Y79">
        <f>IF(X79=" ",0,MAXA(VLOOKUP(X79,X$23:Y$49,2),0))</f>
        <v>2134</v>
      </c>
      <c r="Z79" s="44">
        <f>IF(Y79=0,0,MAXA(VLOOKUP(Y79,Y$23:Z$49,2),0))</f>
        <v>28.999999999999993</v>
      </c>
      <c r="AA79" s="45" t="s">
        <v>12</v>
      </c>
      <c r="AB79">
        <f>IF(AA79=" ",0,MAXA(VLOOKUP(AA79,AA$23:AB$49,2),0))</f>
        <v>1423</v>
      </c>
      <c r="AC79" s="50">
        <f>IF(AB79=0,0,MAXA(VLOOKUP(AB79,AB$23:AC$49,2),0))</f>
        <v>45</v>
      </c>
      <c r="AD79" s="7">
        <v>15</v>
      </c>
      <c r="AE79" s="11" t="s">
        <v>42</v>
      </c>
      <c r="AG79" s="11" t="s">
        <v>42</v>
      </c>
      <c r="AH79" s="14">
        <v>15</v>
      </c>
      <c r="AI79" s="14">
        <v>23</v>
      </c>
      <c r="AJ79" s="14">
        <v>25</v>
      </c>
      <c r="AK79" s="16">
        <f>SUM(AH79:AJ79)</f>
        <v>63</v>
      </c>
      <c r="AL79" s="18">
        <f>SUM(AD79,AE79:AG79,)</f>
        <v>15</v>
      </c>
      <c r="AM79" s="20">
        <f>SUM(H79,K79,N79,Q79,T79,W79,Z79,AC79)</f>
        <v>272.00000000000006</v>
      </c>
      <c r="AN79" s="4">
        <f>SUM(AK79,AL79,AM79)</f>
        <v>350.00000000000006</v>
      </c>
      <c r="AP79" s="6"/>
      <c r="AQ79" s="6"/>
    </row>
    <row r="80" spans="1:43" x14ac:dyDescent="0.2">
      <c r="B80" s="56">
        <v>543</v>
      </c>
      <c r="C80" t="s">
        <v>126</v>
      </c>
      <c r="D80" t="s">
        <v>95</v>
      </c>
      <c r="E80" s="4" t="s">
        <v>93</v>
      </c>
      <c r="F80" s="24" t="s">
        <v>10</v>
      </c>
      <c r="G80">
        <f>IF(F80=" ",0,MAXA(VLOOKUP(F80,F$23:G$49,2),0))</f>
        <v>1324</v>
      </c>
      <c r="H80" s="27">
        <f>IF(G80=0,0,MAXA(VLOOKUP(G80,G$23:H$49,2),0))</f>
        <v>40</v>
      </c>
      <c r="I80" s="30" t="s">
        <v>12</v>
      </c>
      <c r="J80">
        <f>IF(I80=" ",0,MAXA(VLOOKUP(I80,I$23:J$49,2),0))</f>
        <v>1423</v>
      </c>
      <c r="K80" s="35">
        <f>IF(J80=0,0,MAXA(VLOOKUP(J80,J$23:K$49,2),0))</f>
        <v>26</v>
      </c>
      <c r="L80" s="37" t="s">
        <v>30</v>
      </c>
      <c r="M80">
        <f>IF(L80=" ",0,MAXA(VLOOKUP(L80,L$23:M$49,2),0))</f>
        <v>4321</v>
      </c>
      <c r="N80" s="41">
        <f>IF(M80=0,0,MAXA(VLOOKUP(M80,M$23:N$49,2),0))</f>
        <v>36</v>
      </c>
      <c r="O80" s="9" t="s">
        <v>23</v>
      </c>
      <c r="P80">
        <f>IF(O80=" ",0,MAXA(VLOOKUP(O80,O$23:P$49,2),0))</f>
        <v>3241</v>
      </c>
      <c r="Q80" s="44">
        <f>IF(P80=0,0,MAXA(VLOOKUP(P80,P$23:Q$49,2),0))</f>
        <v>31</v>
      </c>
      <c r="R80" s="45" t="s">
        <v>22</v>
      </c>
      <c r="S80">
        <f>IF(R80=" ",0,MAXA(VLOOKUP(R80,R$23:S$49,2),0))</f>
        <v>3214</v>
      </c>
      <c r="T80" s="50">
        <f>IF(S80=0,0,MAXA(VLOOKUP(S80,S$23:T$49,2),0))</f>
        <v>36.000000000000021</v>
      </c>
      <c r="U80" s="37" t="s">
        <v>14</v>
      </c>
      <c r="V80">
        <f>IF(U80=" ",0,MAXA(VLOOKUP(U80,U$23:V$49,2),0))</f>
        <v>2134</v>
      </c>
      <c r="W80" s="41">
        <f>IF(V80=0,0,MAXA(VLOOKUP(V80,V$23:W$49,2),0))</f>
        <v>48</v>
      </c>
      <c r="X80" s="9" t="s">
        <v>10</v>
      </c>
      <c r="Y80">
        <f>IF(X80=" ",0,MAXA(VLOOKUP(X80,X$23:Y$49,2),0))</f>
        <v>1324</v>
      </c>
      <c r="Z80" s="44">
        <f>IF(Y80=0,0,MAXA(VLOOKUP(Y80,Y$23:Z$49,2),0))</f>
        <v>29.999999999999986</v>
      </c>
      <c r="AA80" s="45" t="s">
        <v>9</v>
      </c>
      <c r="AB80">
        <f>IF(AA80=" ",0,MAXA(VLOOKUP(AA80,AA$23:AB$49,2),0))</f>
        <v>1243</v>
      </c>
      <c r="AC80" s="50">
        <f>IF(AB80=0,0,MAXA(VLOOKUP(AB80,AB$23:AC$49,2),0))</f>
        <v>50</v>
      </c>
      <c r="AD80" s="7">
        <v>25</v>
      </c>
      <c r="AH80" s="14">
        <v>40</v>
      </c>
      <c r="AI80" s="14">
        <v>37</v>
      </c>
      <c r="AJ80" s="14">
        <v>38</v>
      </c>
      <c r="AK80" s="16">
        <f>SUM(AH80:AJ80)</f>
        <v>115</v>
      </c>
      <c r="AL80" s="18">
        <f>SUM(AD80,AE80:AG80,)</f>
        <v>25</v>
      </c>
      <c r="AM80" s="20">
        <f>SUM(H80,K80,N80,Q80,T80,W80,Z80,AC80)</f>
        <v>297</v>
      </c>
      <c r="AN80" s="4">
        <f>SUM(AK80,AL80,AM80)</f>
        <v>437</v>
      </c>
      <c r="AP80" s="6"/>
      <c r="AQ80" s="6"/>
    </row>
    <row r="81" spans="1:43" x14ac:dyDescent="0.2">
      <c r="B81" s="56">
        <v>544</v>
      </c>
      <c r="C81" t="s">
        <v>96</v>
      </c>
      <c r="D81" t="s">
        <v>97</v>
      </c>
      <c r="E81" s="4" t="s">
        <v>93</v>
      </c>
      <c r="F81" s="24" t="s">
        <v>19</v>
      </c>
      <c r="G81">
        <f>IF(F81=" ",0,MAXA(VLOOKUP(F81,F$23:G$49,2),0))</f>
        <v>2431</v>
      </c>
      <c r="H81" s="27">
        <f>IF(G81=0,0,MAXA(VLOOKUP(G81,G$23:H$49,2),0))</f>
        <v>34.000000000000028</v>
      </c>
      <c r="I81" s="30" t="s">
        <v>15</v>
      </c>
      <c r="J81">
        <f>IF(I81=" ",0,MAXA(VLOOKUP(I81,I$23:J$49,2),0))</f>
        <v>2143</v>
      </c>
      <c r="K81" s="35">
        <f>IF(J81=0,0,MAXA(VLOOKUP(J81,J$23:K$49,2),0))</f>
        <v>35</v>
      </c>
      <c r="L81" s="37" t="s">
        <v>24</v>
      </c>
      <c r="M81">
        <f>IF(L81=" ",0,MAXA(VLOOKUP(L81,L$23:M$49,2),0))</f>
        <v>3412</v>
      </c>
      <c r="N81" s="41">
        <f>IF(M81=0,0,MAXA(VLOOKUP(M81,M$23:N$49,2),0))</f>
        <v>28</v>
      </c>
      <c r="O81" s="9" t="s">
        <v>24</v>
      </c>
      <c r="P81">
        <f>IF(O81=" ",0,MAXA(VLOOKUP(O81,O$23:P$49,2),0))</f>
        <v>3412</v>
      </c>
      <c r="Q81" s="44">
        <f>IF(P81=0,0,MAXA(VLOOKUP(P81,P$23:Q$49,2),0))</f>
        <v>32</v>
      </c>
      <c r="R81" s="45" t="s">
        <v>21</v>
      </c>
      <c r="S81">
        <f>IF(R81=" ",0,MAXA(VLOOKUP(R81,R$23:S$49,2),0))</f>
        <v>3142</v>
      </c>
      <c r="T81" s="50">
        <f>IF(S81=0,0,MAXA(VLOOKUP(S81,S$23:T$49,2),0))</f>
        <v>36.000000000000021</v>
      </c>
      <c r="U81" s="37" t="s">
        <v>11</v>
      </c>
      <c r="V81">
        <f>IF(U81=" ",0,MAXA(VLOOKUP(U81,U$23:V$49,2),0))</f>
        <v>1342</v>
      </c>
      <c r="W81" s="41">
        <f>IF(V81=0,0,MAXA(VLOOKUP(V81,V$23:W$49,2),0))</f>
        <v>28.000000000000014</v>
      </c>
      <c r="X81" s="9" t="s">
        <v>12</v>
      </c>
      <c r="Y81">
        <f>IF(X81=" ",0,MAXA(VLOOKUP(X81,X$23:Y$49,2),0))</f>
        <v>1423</v>
      </c>
      <c r="Z81" s="44">
        <f>IF(Y81=0,0,MAXA(VLOOKUP(Y81,Y$23:Z$49,2),0))</f>
        <v>48</v>
      </c>
      <c r="AA81" s="45" t="s">
        <v>18</v>
      </c>
      <c r="AB81">
        <f>IF(AA81=" ",0,MAXA(VLOOKUP(AA81,AA$23:AB$49,2),0))</f>
        <v>2413</v>
      </c>
      <c r="AC81" s="50">
        <f>IF(AB81=0,0,MAXA(VLOOKUP(AB81,AB$23:AC$49,2),0))</f>
        <v>35</v>
      </c>
      <c r="AD81" s="7">
        <v>25</v>
      </c>
      <c r="AH81" s="14">
        <v>40</v>
      </c>
      <c r="AI81" s="14">
        <v>38</v>
      </c>
      <c r="AJ81" s="14">
        <v>34</v>
      </c>
      <c r="AK81" s="16">
        <f>SUM(AH81:AJ81)</f>
        <v>112</v>
      </c>
      <c r="AL81" s="18">
        <f>SUM(AD81,AE81:AG81,)</f>
        <v>25</v>
      </c>
      <c r="AM81" s="20">
        <f>SUM(H81,K81,N81,Q81,T81,W81,Z81,AC81)</f>
        <v>276.00000000000006</v>
      </c>
      <c r="AN81" s="4">
        <f>SUM(AK81,AL81,AM81)</f>
        <v>413.00000000000006</v>
      </c>
      <c r="AO81" s="4">
        <f>AN78+AN80+AN81</f>
        <v>1350</v>
      </c>
      <c r="AP81" s="6"/>
      <c r="AQ81" s="6"/>
    </row>
    <row r="82" spans="1:43" x14ac:dyDescent="0.2">
      <c r="B82" s="56"/>
      <c r="AP82" s="6"/>
      <c r="AQ82" s="6"/>
    </row>
    <row r="83" spans="1:43" x14ac:dyDescent="0.2">
      <c r="A83">
        <v>201</v>
      </c>
      <c r="B83" s="56">
        <v>551</v>
      </c>
      <c r="C83" t="s">
        <v>98</v>
      </c>
      <c r="D83" t="s">
        <v>73</v>
      </c>
      <c r="E83" s="4" t="s">
        <v>112</v>
      </c>
      <c r="F83" s="24" t="s">
        <v>14</v>
      </c>
      <c r="G83">
        <f>IF(F83=" ",0,MAXA(VLOOKUP(F83,F$23:G$49,2),0))</f>
        <v>2134</v>
      </c>
      <c r="H83" s="27">
        <f>IF(G83=0,0,MAXA(VLOOKUP(G83,G$23:H$49,2),0))</f>
        <v>42</v>
      </c>
      <c r="I83" s="30" t="s">
        <v>16</v>
      </c>
      <c r="J83">
        <f>IF(I83=" ",0,MAXA(VLOOKUP(I83,I$23:J$49,2),0))</f>
        <v>2314</v>
      </c>
      <c r="K83" s="35">
        <f>IF(J83=0,0,MAXA(VLOOKUP(J83,J$23:K$49,2),0))</f>
        <v>48</v>
      </c>
      <c r="L83" s="37" t="s">
        <v>4</v>
      </c>
      <c r="M83">
        <f>IF(L83=" ",0,MAXA(VLOOKUP(L83,L$23:M$49,2),0))</f>
        <v>4231</v>
      </c>
      <c r="N83" s="41">
        <f>IF(M83=0,0,MAXA(VLOOKUP(M83,M$23:N$49,2),0))</f>
        <v>41</v>
      </c>
      <c r="O83" s="9" t="s">
        <v>13</v>
      </c>
      <c r="P83">
        <f>IF(O83=" ",0,MAXA(VLOOKUP(O83,O$23:P$49,2),0))</f>
        <v>1432</v>
      </c>
      <c r="Q83" s="44">
        <f>IF(P83=0,0,MAXA(VLOOKUP(P83,P$23:Q$49,2),0))</f>
        <v>36</v>
      </c>
      <c r="R83" s="45" t="s">
        <v>21</v>
      </c>
      <c r="S83">
        <f>IF(R83=" ",0,MAXA(VLOOKUP(R83,R$23:S$49,2),0))</f>
        <v>3142</v>
      </c>
      <c r="T83" s="50">
        <f>IF(S83=0,0,MAXA(VLOOKUP(S83,S$23:T$49,2),0))</f>
        <v>36.000000000000021</v>
      </c>
      <c r="U83" s="37" t="s">
        <v>8</v>
      </c>
      <c r="V83">
        <f>IF(U83=" ",0,MAXA(VLOOKUP(U83,U$23:V$49,2),0))</f>
        <v>1234</v>
      </c>
      <c r="W83" s="41">
        <f>IF(V83=0,0,MAXA(VLOOKUP(V83,V$23:W$49,2),0))</f>
        <v>42</v>
      </c>
      <c r="X83" s="9" t="s">
        <v>15</v>
      </c>
      <c r="Y83">
        <f>IF(X83=" ",0,MAXA(VLOOKUP(X83,X$23:Y$49,2),0))</f>
        <v>2143</v>
      </c>
      <c r="Z83" s="44">
        <f>IF(Y83=0,0,MAXA(VLOOKUP(Y83,Y$23:Z$49,2),0))</f>
        <v>38</v>
      </c>
      <c r="AA83" s="45" t="s">
        <v>25</v>
      </c>
      <c r="AB83">
        <f>IF(AA83=" ",0,MAXA(VLOOKUP(AA83,AA$23:AB$49,2),0))</f>
        <v>3421</v>
      </c>
      <c r="AC83" s="50">
        <f>IF(AB83=0,0,MAXA(VLOOKUP(AB83,AB$23:AC$49,2),0))</f>
        <v>8.9999999999999147</v>
      </c>
      <c r="AD83" s="7">
        <v>25</v>
      </c>
      <c r="AH83" s="14">
        <v>30</v>
      </c>
      <c r="AI83" s="14">
        <v>31</v>
      </c>
      <c r="AJ83" s="14">
        <v>37</v>
      </c>
      <c r="AK83" s="16">
        <f>SUM(AH83:AJ83)</f>
        <v>98</v>
      </c>
      <c r="AL83" s="18">
        <f>SUM(AD83,AE83:AG83,)</f>
        <v>25</v>
      </c>
      <c r="AM83" s="20">
        <f>SUM(H83,K83,N83,Q83,T83,W83,Z83,AC83)</f>
        <v>291.99999999999989</v>
      </c>
      <c r="AN83" s="4">
        <f>SUM(AK83,AL83,AM83)</f>
        <v>414.99999999999989</v>
      </c>
      <c r="AP83" s="6"/>
      <c r="AQ83" s="6"/>
    </row>
    <row r="84" spans="1:43" x14ac:dyDescent="0.2">
      <c r="B84" s="56"/>
      <c r="AP84" s="6"/>
      <c r="AQ84" s="6"/>
    </row>
    <row r="85" spans="1:43" x14ac:dyDescent="0.2">
      <c r="B85" s="56">
        <v>561</v>
      </c>
      <c r="C85" t="s">
        <v>51</v>
      </c>
      <c r="D85" t="s">
        <v>99</v>
      </c>
      <c r="E85" s="4" t="s">
        <v>100</v>
      </c>
      <c r="F85" s="24" t="s">
        <v>29</v>
      </c>
      <c r="G85">
        <f>IF(F85=" ",0,MAXA(VLOOKUP(F85,F$23:G$49,2),0))</f>
        <v>4312</v>
      </c>
      <c r="H85" s="27">
        <f>IF(G85=0,0,MAXA(VLOOKUP(G85,G$23:H$49,2),0))</f>
        <v>24.000000000000043</v>
      </c>
      <c r="I85" s="30" t="s">
        <v>24</v>
      </c>
      <c r="J85">
        <f>IF(I85=" ",0,MAXA(VLOOKUP(I85,I$23:J$49,2),0))</f>
        <v>3412</v>
      </c>
      <c r="K85" s="35">
        <f>IF(J85=0,0,MAXA(VLOOKUP(J85,J$23:K$49,2),0))</f>
        <v>36</v>
      </c>
      <c r="L85" s="37" t="s">
        <v>29</v>
      </c>
      <c r="M85">
        <f>IF(L85=" ",0,MAXA(VLOOKUP(L85,L$23:M$49,2),0))</f>
        <v>4312</v>
      </c>
      <c r="N85" s="41">
        <f>IF(M85=0,0,MAXA(VLOOKUP(M85,M$23:N$49,2),0))</f>
        <v>38</v>
      </c>
      <c r="O85" s="9" t="s">
        <v>22</v>
      </c>
      <c r="P85">
        <f>IF(O85=" ",0,MAXA(VLOOKUP(O85,O$23:P$49,2),0))</f>
        <v>3214</v>
      </c>
      <c r="Q85" s="44">
        <f>IF(P85=0,0,MAXA(VLOOKUP(P85,P$23:Q$49,2),0))</f>
        <v>42</v>
      </c>
      <c r="R85" s="45" t="s">
        <v>22</v>
      </c>
      <c r="S85">
        <f>IF(R85=" ",0,MAXA(VLOOKUP(R85,R$23:S$49,2),0))</f>
        <v>3214</v>
      </c>
      <c r="T85" s="50">
        <f>IF(S85=0,0,MAXA(VLOOKUP(S85,S$23:T$49,2),0))</f>
        <v>36.000000000000021</v>
      </c>
      <c r="U85" s="37" t="s">
        <v>18</v>
      </c>
      <c r="V85">
        <f>IF(U85=" ",0,MAXA(VLOOKUP(U85,U$23:V$49,2),0))</f>
        <v>2413</v>
      </c>
      <c r="W85" s="41">
        <f>IF(V85=0,0,MAXA(VLOOKUP(V85,V$23:W$49,2),0))</f>
        <v>38.000000000000028</v>
      </c>
      <c r="X85" s="9" t="s">
        <v>11</v>
      </c>
      <c r="Y85">
        <f>IF(X85=" ",0,MAXA(VLOOKUP(X85,X$23:Y$49,2),0))</f>
        <v>1342</v>
      </c>
      <c r="Z85" s="44">
        <f>IF(Y85=0,0,MAXA(VLOOKUP(Y85,Y$23:Z$49,2),0))</f>
        <v>35.999999999999986</v>
      </c>
      <c r="AA85" s="45" t="s">
        <v>26</v>
      </c>
      <c r="AB85">
        <f>IF(AA85=" ",0,MAXA(VLOOKUP(AA85,AA$23:AB$49,2),0))</f>
        <v>4123</v>
      </c>
      <c r="AC85" s="50">
        <f>IF(AB85=0,0,MAXA(VLOOKUP(AB85,AB$23:AC$49,2),0))</f>
        <v>35</v>
      </c>
      <c r="AD85" s="7">
        <v>20</v>
      </c>
      <c r="AH85" s="14">
        <v>20</v>
      </c>
      <c r="AI85" s="14">
        <v>25</v>
      </c>
      <c r="AJ85" s="14">
        <v>25</v>
      </c>
      <c r="AK85" s="16">
        <f>SUM(AH85:AJ85)</f>
        <v>70</v>
      </c>
      <c r="AL85" s="18">
        <f>SUM(AD85,AE85:AG85,)</f>
        <v>20</v>
      </c>
      <c r="AM85" s="20">
        <f>SUM(H85,K85,N85,Q85,T85,W85,Z85,AC85)</f>
        <v>285.00000000000011</v>
      </c>
      <c r="AN85" s="4">
        <f>SUM(AK85,AL85,AM85)</f>
        <v>375.00000000000011</v>
      </c>
      <c r="AP85" s="6"/>
      <c r="AQ85" s="6"/>
    </row>
    <row r="86" spans="1:43" x14ac:dyDescent="0.2">
      <c r="B86" s="56">
        <v>562</v>
      </c>
      <c r="C86" t="s">
        <v>101</v>
      </c>
      <c r="D86" t="s">
        <v>99</v>
      </c>
      <c r="E86" s="4" t="s">
        <v>100</v>
      </c>
      <c r="F86" s="24" t="s">
        <v>23</v>
      </c>
      <c r="G86">
        <f>IF(F86=" ",0,MAXA(VLOOKUP(F86,F$23:G$49,2),0))</f>
        <v>3241</v>
      </c>
      <c r="H86" s="27">
        <f>IF(G86=0,0,MAXA(VLOOKUP(G86,G$23:H$49,2),0))</f>
        <v>46.000000000000014</v>
      </c>
      <c r="I86" s="30" t="s">
        <v>20</v>
      </c>
      <c r="J86">
        <f>IF(I86=" ",0,MAXA(VLOOKUP(I86,I$23:J$49,2),0))</f>
        <v>3124</v>
      </c>
      <c r="K86" s="35">
        <f>IF(J86=0,0,MAXA(VLOOKUP(J86,J$23:K$49,2),0))</f>
        <v>48</v>
      </c>
      <c r="L86" s="37" t="s">
        <v>4</v>
      </c>
      <c r="M86">
        <f>IF(L86=" ",0,MAXA(VLOOKUP(L86,L$23:M$49,2),0))</f>
        <v>4231</v>
      </c>
      <c r="N86" s="41">
        <f>IF(M86=0,0,MAXA(VLOOKUP(M86,M$23:N$49,2),0))</f>
        <v>41</v>
      </c>
      <c r="O86" s="9" t="s">
        <v>30</v>
      </c>
      <c r="P86">
        <f>IF(O86=" ",0,MAXA(VLOOKUP(O86,O$23:P$49,2),0))</f>
        <v>4321</v>
      </c>
      <c r="Q86" s="44">
        <f>IF(P86=0,0,MAXA(VLOOKUP(P86,P$23:Q$49,2),0))</f>
        <v>17</v>
      </c>
      <c r="R86" s="45" t="s">
        <v>24</v>
      </c>
      <c r="S86">
        <f>IF(R86=" ",0,MAXA(VLOOKUP(R86,R$23:S$49,2),0))</f>
        <v>3412</v>
      </c>
      <c r="T86" s="50">
        <f>IF(S86=0,0,MAXA(VLOOKUP(S86,S$23:T$49,2),0))</f>
        <v>32.000000000000021</v>
      </c>
      <c r="U86" s="37" t="s">
        <v>11</v>
      </c>
      <c r="V86">
        <f>IF(U86=" ",0,MAXA(VLOOKUP(U86,U$23:V$49,2),0))</f>
        <v>1342</v>
      </c>
      <c r="W86" s="41">
        <f>IF(V86=0,0,MAXA(VLOOKUP(V86,V$23:W$49,2),0))</f>
        <v>28.000000000000014</v>
      </c>
      <c r="X86" s="9" t="s">
        <v>42</v>
      </c>
      <c r="Y86">
        <f>IF(X86=" ",0,MAXA(VLOOKUP(X86,X$23:Y$49,2),0))</f>
        <v>0</v>
      </c>
      <c r="Z86" s="44">
        <f>IF(Y86=0,0,MAXA(VLOOKUP(Y86,Y$23:Z$49,2),0))</f>
        <v>0</v>
      </c>
      <c r="AA86" s="45" t="s">
        <v>9</v>
      </c>
      <c r="AB86">
        <f>IF(AA86=" ",0,MAXA(VLOOKUP(AA86,AA$23:AB$49,2),0))</f>
        <v>1243</v>
      </c>
      <c r="AC86" s="50">
        <f>IF(AB86=0,0,MAXA(VLOOKUP(AB86,AB$23:AC$49,2),0))</f>
        <v>50</v>
      </c>
      <c r="AD86" s="7">
        <v>25</v>
      </c>
      <c r="AE86" s="11" t="s">
        <v>42</v>
      </c>
      <c r="AG86" s="11" t="s">
        <v>42</v>
      </c>
      <c r="AH86" s="14">
        <v>37</v>
      </c>
      <c r="AI86" s="14">
        <v>35</v>
      </c>
      <c r="AJ86" s="14">
        <v>36</v>
      </c>
      <c r="AK86" s="16">
        <f>SUM(AH86:AJ86)</f>
        <v>108</v>
      </c>
      <c r="AL86" s="18">
        <f>SUM(AD86,AE86:AG86,)</f>
        <v>25</v>
      </c>
      <c r="AM86" s="20">
        <f>SUM(H86,K86,N86,Q86,T86,W86,Z86,AC86)</f>
        <v>262.00000000000006</v>
      </c>
      <c r="AN86" s="4">
        <f>SUM(AK86,AL86,AM86)</f>
        <v>395.00000000000006</v>
      </c>
      <c r="AP86" s="6"/>
      <c r="AQ86" s="6"/>
    </row>
    <row r="87" spans="1:43" x14ac:dyDescent="0.2">
      <c r="B87" s="56">
        <v>563</v>
      </c>
      <c r="C87" t="s">
        <v>71</v>
      </c>
      <c r="D87" t="s">
        <v>102</v>
      </c>
      <c r="E87" s="4" t="s">
        <v>100</v>
      </c>
      <c r="F87" s="24" t="s">
        <v>23</v>
      </c>
      <c r="G87">
        <f>IF(F87=" ",0,MAXA(VLOOKUP(F87,F$23:G$49,2),0))</f>
        <v>3241</v>
      </c>
      <c r="H87" s="27">
        <f>IF(G87=0,0,MAXA(VLOOKUP(G87,G$23:H$49,2),0))</f>
        <v>46.000000000000014</v>
      </c>
      <c r="I87" s="30" t="s">
        <v>24</v>
      </c>
      <c r="J87">
        <f>IF(I87=" ",0,MAXA(VLOOKUP(I87,I$23:J$49,2),0))</f>
        <v>3412</v>
      </c>
      <c r="K87" s="35">
        <f>IF(J87=0,0,MAXA(VLOOKUP(J87,J$23:K$49,2),0))</f>
        <v>36</v>
      </c>
      <c r="L87" s="37" t="s">
        <v>15</v>
      </c>
      <c r="M87">
        <f>IF(L87=" ",0,MAXA(VLOOKUP(L87,L$23:M$49,2),0))</f>
        <v>2143</v>
      </c>
      <c r="N87" s="41">
        <f>IF(M87=0,0,MAXA(VLOOKUP(M87,M$23:N$49,2),0))</f>
        <v>40</v>
      </c>
      <c r="O87" s="9" t="s">
        <v>16</v>
      </c>
      <c r="P87">
        <f>IF(O87=" ",0,MAXA(VLOOKUP(O87,O$23:P$49,2),0))</f>
        <v>2314</v>
      </c>
      <c r="Q87" s="44">
        <f>IF(P87=0,0,MAXA(VLOOKUP(P87,P$23:Q$49,2),0))</f>
        <v>38</v>
      </c>
      <c r="R87" s="45" t="s">
        <v>24</v>
      </c>
      <c r="S87">
        <f>IF(R87=" ",0,MAXA(VLOOKUP(R87,R$23:S$49,2),0))</f>
        <v>3412</v>
      </c>
      <c r="T87" s="50">
        <f>IF(S87=0,0,MAXA(VLOOKUP(S87,S$23:T$49,2),0))</f>
        <v>32.000000000000021</v>
      </c>
      <c r="U87" s="37" t="s">
        <v>22</v>
      </c>
      <c r="V87">
        <f>IF(U87=" ",0,MAXA(VLOOKUP(U87,U$23:V$49,2),0))</f>
        <v>3214</v>
      </c>
      <c r="W87" s="41">
        <f>IF(V87=0,0,MAXA(VLOOKUP(V87,V$23:W$49,2),0))</f>
        <v>46</v>
      </c>
      <c r="X87" s="9" t="s">
        <v>13</v>
      </c>
      <c r="Y87">
        <f>IF(X87=" ",0,MAXA(VLOOKUP(X87,X$23:Y$49,2),0))</f>
        <v>1432</v>
      </c>
      <c r="Z87" s="44">
        <f>IF(Y87=0,0,MAXA(VLOOKUP(Y87,Y$23:Z$49,2),0))</f>
        <v>44.999999999999993</v>
      </c>
      <c r="AA87" s="45" t="s">
        <v>12</v>
      </c>
      <c r="AB87">
        <f>IF(AA87=" ",0,MAXA(VLOOKUP(AA87,AA$23:AB$49,2),0))</f>
        <v>1423</v>
      </c>
      <c r="AC87" s="50">
        <f>IF(AB87=0,0,MAXA(VLOOKUP(AB87,AB$23:AC$49,2),0))</f>
        <v>45</v>
      </c>
      <c r="AD87" s="7">
        <v>25</v>
      </c>
      <c r="AE87" s="11" t="s">
        <v>42</v>
      </c>
      <c r="AG87" s="11" t="s">
        <v>42</v>
      </c>
      <c r="AH87" s="14">
        <v>28</v>
      </c>
      <c r="AI87" s="14">
        <v>37</v>
      </c>
      <c r="AJ87" s="14">
        <v>33</v>
      </c>
      <c r="AK87" s="16">
        <f>SUM(AH87:AJ87)</f>
        <v>98</v>
      </c>
      <c r="AL87" s="18">
        <f>SUM(AD87,AE87:AG87,)</f>
        <v>25</v>
      </c>
      <c r="AM87" s="20">
        <f>SUM(H87,K87,N87,Q87,T87,W87,Z87,AC87)</f>
        <v>328</v>
      </c>
      <c r="AN87" s="4">
        <f>SUM(AK87,AL87,AM87)</f>
        <v>451</v>
      </c>
      <c r="AO87" s="4">
        <f>SUM(AN85:AN87)</f>
        <v>1221.0000000000002</v>
      </c>
      <c r="AP87" s="6"/>
      <c r="AQ87" s="6"/>
    </row>
    <row r="88" spans="1:43" x14ac:dyDescent="0.2">
      <c r="B88" s="56"/>
      <c r="AP88" s="6"/>
      <c r="AQ88" s="6"/>
    </row>
    <row r="89" spans="1:43" x14ac:dyDescent="0.2">
      <c r="B89" s="56">
        <v>571</v>
      </c>
      <c r="C89" t="s">
        <v>68</v>
      </c>
      <c r="D89" t="s">
        <v>103</v>
      </c>
      <c r="E89" s="4" t="s">
        <v>104</v>
      </c>
      <c r="F89" s="24" t="s">
        <v>17</v>
      </c>
      <c r="G89">
        <f t="shared" ref="G89:G102" si="2">IF(F89=" ",0,MAXA(VLOOKUP(F89,F$23:G$49,2),0))</f>
        <v>2341</v>
      </c>
      <c r="H89" s="27">
        <f t="shared" ref="H89:H102" si="3">IF(G89=0,0,MAXA(VLOOKUP(G89,G$23:H$49,2),0))</f>
        <v>44.000000000000014</v>
      </c>
      <c r="I89" s="30" t="s">
        <v>15</v>
      </c>
      <c r="J89">
        <f t="shared" ref="J89:J102" si="4">IF(I89=" ",0,MAXA(VLOOKUP(I89,I$23:J$49,2),0))</f>
        <v>2143</v>
      </c>
      <c r="K89" s="35">
        <f t="shared" ref="K89:K102" si="5">IF(J89=0,0,MAXA(VLOOKUP(J89,J$23:K$49,2),0))</f>
        <v>35</v>
      </c>
      <c r="L89" s="37" t="s">
        <v>10</v>
      </c>
      <c r="M89">
        <f t="shared" ref="M89:M102" si="6">IF(L89=" ",0,MAXA(VLOOKUP(L89,L$23:M$49,2),0))</f>
        <v>1324</v>
      </c>
      <c r="N89" s="41">
        <f t="shared" ref="N89:N102" si="7">IF(M89=0,0,MAXA(VLOOKUP(M89,M$23:N$49,2),0))</f>
        <v>27</v>
      </c>
      <c r="O89" s="9" t="s">
        <v>26</v>
      </c>
      <c r="P89">
        <f t="shared" ref="P89:P102" si="8">IF(O89=" ",0,MAXA(VLOOKUP(O89,O$23:P$49,2),0))</f>
        <v>4123</v>
      </c>
      <c r="Q89" s="44">
        <f t="shared" ref="Q89:Q102" si="9">IF(P89=0,0,MAXA(VLOOKUP(P89,P$23:Q$49,2),0))</f>
        <v>21</v>
      </c>
      <c r="R89" s="45" t="s">
        <v>25</v>
      </c>
      <c r="S89">
        <f t="shared" ref="S89:S102" si="10">IF(R89=" ",0,MAXA(VLOOKUP(R89,R$23:S$49,2),0))</f>
        <v>3421</v>
      </c>
      <c r="T89" s="50">
        <f t="shared" ref="T89:T102" si="11">IF(S89=0,0,MAXA(VLOOKUP(S89,S$23:T$49,2),0))</f>
        <v>30.000000000000021</v>
      </c>
      <c r="U89" s="37" t="s">
        <v>19</v>
      </c>
      <c r="V89">
        <f t="shared" ref="V89:V102" si="12">IF(U89=" ",0,MAXA(VLOOKUP(U89,U$23:V$49,2),0))</f>
        <v>2431</v>
      </c>
      <c r="W89" s="41">
        <f t="shared" ref="W89:W102" si="13">IF(V89=0,0,MAXA(VLOOKUP(V89,V$23:W$49,2),0))</f>
        <v>40.000000000000028</v>
      </c>
      <c r="X89" s="9" t="s">
        <v>26</v>
      </c>
      <c r="Y89">
        <f t="shared" ref="Y89:Y102" si="14">IF(X89=" ",0,MAXA(VLOOKUP(X89,X$23:Y$49,2),0))</f>
        <v>4123</v>
      </c>
      <c r="Z89" s="44">
        <f t="shared" ref="Z89:Z102" si="15">IF(Y89=0,0,MAXA(VLOOKUP(Y89,Y$23:Z$49,2),0))</f>
        <v>50</v>
      </c>
      <c r="AA89" s="45" t="s">
        <v>9</v>
      </c>
      <c r="AB89">
        <f t="shared" ref="AB89:AB102" si="16">IF(AA89=" ",0,MAXA(VLOOKUP(AA89,AA$23:AB$49,2),0))</f>
        <v>1243</v>
      </c>
      <c r="AC89" s="50">
        <f t="shared" ref="AC89:AC102" si="17">IF(AB89=0,0,MAXA(VLOOKUP(AB89,AB$23:AC$49,2),0))</f>
        <v>50</v>
      </c>
      <c r="AD89" s="7">
        <v>20</v>
      </c>
      <c r="AE89" s="11" t="s">
        <v>42</v>
      </c>
      <c r="AG89" s="11" t="s">
        <v>42</v>
      </c>
      <c r="AH89" s="14">
        <v>41</v>
      </c>
      <c r="AI89" s="14">
        <v>41</v>
      </c>
      <c r="AJ89" s="14">
        <v>30</v>
      </c>
      <c r="AK89" s="16">
        <f t="shared" ref="AK89:AK102" si="18">SUM(AH89:AJ89)</f>
        <v>112</v>
      </c>
      <c r="AL89" s="18">
        <f>SUM(AD89,AE89:AG89,)</f>
        <v>20</v>
      </c>
      <c r="AM89" s="20">
        <f>SUM(H89,K89,N89,Q89,T89,W89,Z89,AC89)</f>
        <v>297.00000000000006</v>
      </c>
      <c r="AN89" s="4">
        <f t="shared" ref="AN89:AN102" si="19">SUM(AK89,AL89,AM89)</f>
        <v>429.00000000000006</v>
      </c>
      <c r="AP89" s="6"/>
      <c r="AQ89" s="6"/>
    </row>
    <row r="90" spans="1:43" x14ac:dyDescent="0.2">
      <c r="B90" s="56">
        <v>572</v>
      </c>
      <c r="C90" t="s">
        <v>105</v>
      </c>
      <c r="D90" t="s">
        <v>106</v>
      </c>
      <c r="E90" s="4" t="s">
        <v>104</v>
      </c>
      <c r="F90" s="24" t="s">
        <v>11</v>
      </c>
      <c r="G90">
        <f t="shared" si="2"/>
        <v>1342</v>
      </c>
      <c r="H90" s="27">
        <f t="shared" si="3"/>
        <v>32.000000000000014</v>
      </c>
      <c r="I90" s="30" t="s">
        <v>27</v>
      </c>
      <c r="J90">
        <f t="shared" si="4"/>
        <v>4132</v>
      </c>
      <c r="K90" s="35">
        <f t="shared" si="5"/>
        <v>23</v>
      </c>
      <c r="L90" s="37" t="s">
        <v>4</v>
      </c>
      <c r="M90">
        <f t="shared" si="6"/>
        <v>4231</v>
      </c>
      <c r="N90" s="41">
        <f t="shared" si="7"/>
        <v>41</v>
      </c>
      <c r="O90" s="9" t="s">
        <v>16</v>
      </c>
      <c r="P90">
        <f t="shared" si="8"/>
        <v>2314</v>
      </c>
      <c r="Q90" s="44">
        <f t="shared" si="9"/>
        <v>38</v>
      </c>
      <c r="R90" s="45" t="s">
        <v>25</v>
      </c>
      <c r="S90">
        <f t="shared" si="10"/>
        <v>3421</v>
      </c>
      <c r="T90" s="50">
        <f t="shared" si="11"/>
        <v>30.000000000000021</v>
      </c>
      <c r="U90" s="37" t="s">
        <v>26</v>
      </c>
      <c r="V90">
        <f t="shared" si="12"/>
        <v>4123</v>
      </c>
      <c r="W90" s="41">
        <f t="shared" si="13"/>
        <v>22.000000000000043</v>
      </c>
      <c r="X90" s="9" t="s">
        <v>11</v>
      </c>
      <c r="Y90">
        <f t="shared" si="14"/>
        <v>1342</v>
      </c>
      <c r="Z90" s="44">
        <f t="shared" si="15"/>
        <v>35.999999999999986</v>
      </c>
      <c r="AA90" s="45" t="s">
        <v>14</v>
      </c>
      <c r="AB90">
        <f t="shared" si="16"/>
        <v>2134</v>
      </c>
      <c r="AC90" s="50">
        <f t="shared" si="17"/>
        <v>42.999999999999972</v>
      </c>
      <c r="AD90" s="7">
        <v>30</v>
      </c>
      <c r="AE90" s="11" t="s">
        <v>42</v>
      </c>
      <c r="AG90" s="11" t="s">
        <v>42</v>
      </c>
      <c r="AH90" s="14">
        <v>36</v>
      </c>
      <c r="AI90" s="14">
        <v>34</v>
      </c>
      <c r="AJ90" s="14">
        <v>36</v>
      </c>
      <c r="AK90" s="16">
        <f t="shared" si="18"/>
        <v>106</v>
      </c>
      <c r="AL90" s="18">
        <f>SUM(AD90,AE90:AG90,)</f>
        <v>30</v>
      </c>
      <c r="AM90" s="20">
        <f>SUM(H90,K90,N90,Q90,T90,W90,Z90,AC90)</f>
        <v>265</v>
      </c>
      <c r="AN90" s="4">
        <f t="shared" si="19"/>
        <v>401</v>
      </c>
      <c r="AP90" s="6"/>
      <c r="AQ90" s="6"/>
    </row>
    <row r="91" spans="1:43" x14ac:dyDescent="0.2">
      <c r="B91" s="56">
        <v>573</v>
      </c>
      <c r="C91" t="s">
        <v>107</v>
      </c>
      <c r="D91" t="s">
        <v>108</v>
      </c>
      <c r="E91" s="4" t="s">
        <v>104</v>
      </c>
      <c r="F91" s="24" t="s">
        <v>30</v>
      </c>
      <c r="G91">
        <f t="shared" si="2"/>
        <v>4321</v>
      </c>
      <c r="H91" s="27">
        <f t="shared" si="3"/>
        <v>28.000000000000043</v>
      </c>
      <c r="I91" s="30" t="s">
        <v>24</v>
      </c>
      <c r="J91">
        <f t="shared" si="4"/>
        <v>3412</v>
      </c>
      <c r="K91" s="35">
        <f t="shared" si="5"/>
        <v>36</v>
      </c>
      <c r="L91" s="37" t="s">
        <v>26</v>
      </c>
      <c r="M91">
        <f t="shared" si="6"/>
        <v>4123</v>
      </c>
      <c r="N91" s="41">
        <f t="shared" si="7"/>
        <v>50</v>
      </c>
      <c r="O91" s="9" t="s">
        <v>22</v>
      </c>
      <c r="P91">
        <f t="shared" si="8"/>
        <v>3214</v>
      </c>
      <c r="Q91" s="44">
        <f t="shared" si="9"/>
        <v>42</v>
      </c>
      <c r="R91" s="45" t="s">
        <v>13</v>
      </c>
      <c r="S91">
        <f t="shared" si="10"/>
        <v>1432</v>
      </c>
      <c r="T91" s="50">
        <f t="shared" si="11"/>
        <v>44.000000000000007</v>
      </c>
      <c r="U91" s="37" t="s">
        <v>17</v>
      </c>
      <c r="V91">
        <f t="shared" si="12"/>
        <v>2341</v>
      </c>
      <c r="W91" s="41">
        <f t="shared" si="13"/>
        <v>46.000000000000014</v>
      </c>
      <c r="X91" s="9" t="s">
        <v>11</v>
      </c>
      <c r="Y91">
        <f t="shared" si="14"/>
        <v>1342</v>
      </c>
      <c r="Z91" s="44">
        <f t="shared" si="15"/>
        <v>35.999999999999986</v>
      </c>
      <c r="AA91" s="45" t="s">
        <v>10</v>
      </c>
      <c r="AB91">
        <f t="shared" si="16"/>
        <v>1324</v>
      </c>
      <c r="AC91" s="50">
        <f t="shared" si="17"/>
        <v>40.999999999999943</v>
      </c>
      <c r="AD91" s="7">
        <v>15</v>
      </c>
      <c r="AE91" s="11" t="s">
        <v>42</v>
      </c>
      <c r="AG91" s="11" t="s">
        <v>42</v>
      </c>
      <c r="AH91" s="14">
        <v>37</v>
      </c>
      <c r="AI91" s="14">
        <v>35</v>
      </c>
      <c r="AJ91" s="14">
        <v>36</v>
      </c>
      <c r="AK91" s="16">
        <f t="shared" si="18"/>
        <v>108</v>
      </c>
      <c r="AL91" s="18">
        <f>SUM(AD91,AE91:AG91,)</f>
        <v>15</v>
      </c>
      <c r="AM91" s="20">
        <f>SUM(H91,K91,N91,Q91,T91,W91,Z91,AC91)</f>
        <v>323</v>
      </c>
      <c r="AN91" s="4">
        <f t="shared" si="19"/>
        <v>446</v>
      </c>
      <c r="AO91" s="4">
        <f>SUM(AN89:AN91)</f>
        <v>1276</v>
      </c>
      <c r="AP91" s="6"/>
      <c r="AQ91" s="6"/>
    </row>
    <row r="92" spans="1:43" x14ac:dyDescent="0.2">
      <c r="AP92" s="6"/>
      <c r="AQ92" s="6"/>
    </row>
    <row r="93" spans="1:43" x14ac:dyDescent="0.2">
      <c r="B93" s="56"/>
      <c r="AP93" s="6"/>
      <c r="AQ93" s="6"/>
    </row>
    <row r="94" spans="1:43" x14ac:dyDescent="0.2">
      <c r="C94" s="1"/>
      <c r="D94" s="1"/>
      <c r="AP94" s="6"/>
      <c r="AQ94" s="6"/>
    </row>
    <row r="95" spans="1:43" x14ac:dyDescent="0.2">
      <c r="B95" s="56">
        <v>881</v>
      </c>
      <c r="C95" s="1" t="s">
        <v>114</v>
      </c>
      <c r="D95" s="1" t="s">
        <v>115</v>
      </c>
      <c r="E95" s="4" t="s">
        <v>118</v>
      </c>
      <c r="F95" s="24" t="s">
        <v>25</v>
      </c>
      <c r="G95">
        <f t="shared" si="2"/>
        <v>3421</v>
      </c>
      <c r="H95" s="27">
        <f t="shared" si="3"/>
        <v>38.000000000000028</v>
      </c>
      <c r="I95" s="30" t="s">
        <v>12</v>
      </c>
      <c r="J95">
        <f t="shared" si="4"/>
        <v>1423</v>
      </c>
      <c r="K95" s="35">
        <f t="shared" si="5"/>
        <v>26</v>
      </c>
      <c r="L95" s="37" t="s">
        <v>22</v>
      </c>
      <c r="M95">
        <f t="shared" si="6"/>
        <v>3214</v>
      </c>
      <c r="N95" s="41">
        <f t="shared" si="7"/>
        <v>18</v>
      </c>
      <c r="O95" s="9" t="s">
        <v>10</v>
      </c>
      <c r="P95">
        <f t="shared" si="8"/>
        <v>1324</v>
      </c>
      <c r="Q95" s="44">
        <f t="shared" si="9"/>
        <v>50</v>
      </c>
      <c r="R95" s="45" t="s">
        <v>24</v>
      </c>
      <c r="S95">
        <f t="shared" si="10"/>
        <v>3412</v>
      </c>
      <c r="T95" s="50">
        <f t="shared" si="11"/>
        <v>32.000000000000021</v>
      </c>
      <c r="U95" s="37" t="s">
        <v>15</v>
      </c>
      <c r="V95">
        <f t="shared" si="12"/>
        <v>2143</v>
      </c>
      <c r="W95" s="41">
        <f t="shared" si="13"/>
        <v>42.000000000000014</v>
      </c>
      <c r="X95" s="9" t="s">
        <v>13</v>
      </c>
      <c r="Y95">
        <f t="shared" si="14"/>
        <v>1432</v>
      </c>
      <c r="Z95" s="44">
        <f t="shared" si="15"/>
        <v>44.999999999999993</v>
      </c>
      <c r="AA95" s="45" t="s">
        <v>12</v>
      </c>
      <c r="AB95">
        <f t="shared" si="16"/>
        <v>1423</v>
      </c>
      <c r="AC95" s="50">
        <f t="shared" si="17"/>
        <v>45</v>
      </c>
      <c r="AD95" s="7">
        <v>25</v>
      </c>
      <c r="AE95" s="11" t="s">
        <v>42</v>
      </c>
      <c r="AG95" s="11" t="s">
        <v>42</v>
      </c>
      <c r="AH95" s="14">
        <v>35</v>
      </c>
      <c r="AI95" s="14">
        <v>35</v>
      </c>
      <c r="AJ95" s="14">
        <v>35</v>
      </c>
      <c r="AK95" s="16">
        <f t="shared" si="18"/>
        <v>105</v>
      </c>
      <c r="AL95" s="18">
        <f>SUM(AD95,AE95:AG95,)</f>
        <v>25</v>
      </c>
      <c r="AM95" s="20">
        <f>SUM(H95,K95,N95,Q95,T95,W95,Z95,AC95)</f>
        <v>296.00000000000006</v>
      </c>
      <c r="AN95" s="4">
        <f t="shared" si="19"/>
        <v>426.00000000000006</v>
      </c>
      <c r="AP95" s="6"/>
      <c r="AQ95" s="6"/>
    </row>
    <row r="96" spans="1:43" x14ac:dyDescent="0.2">
      <c r="B96">
        <v>882</v>
      </c>
      <c r="C96" t="s">
        <v>116</v>
      </c>
      <c r="D96" t="s">
        <v>117</v>
      </c>
      <c r="E96" s="4" t="s">
        <v>118</v>
      </c>
      <c r="F96" s="24" t="s">
        <v>17</v>
      </c>
      <c r="G96">
        <f t="shared" si="2"/>
        <v>2341</v>
      </c>
      <c r="H96" s="27">
        <f t="shared" si="3"/>
        <v>44.000000000000014</v>
      </c>
      <c r="I96" s="30" t="s">
        <v>23</v>
      </c>
      <c r="J96">
        <f t="shared" si="4"/>
        <v>3241</v>
      </c>
      <c r="K96" s="35">
        <f t="shared" si="5"/>
        <v>45</v>
      </c>
      <c r="L96" s="37" t="s">
        <v>14</v>
      </c>
      <c r="M96">
        <f t="shared" si="6"/>
        <v>2134</v>
      </c>
      <c r="N96" s="41">
        <f t="shared" si="7"/>
        <v>30</v>
      </c>
      <c r="O96" s="9" t="s">
        <v>27</v>
      </c>
      <c r="P96">
        <f t="shared" si="8"/>
        <v>4132</v>
      </c>
      <c r="Q96" s="44">
        <f t="shared" si="9"/>
        <v>25</v>
      </c>
      <c r="R96" s="45" t="s">
        <v>14</v>
      </c>
      <c r="S96">
        <f t="shared" si="10"/>
        <v>2134</v>
      </c>
      <c r="T96" s="50">
        <f t="shared" si="11"/>
        <v>46.000000000000007</v>
      </c>
      <c r="U96" s="37" t="s">
        <v>19</v>
      </c>
      <c r="V96">
        <f t="shared" si="12"/>
        <v>2431</v>
      </c>
      <c r="W96" s="41">
        <f t="shared" si="13"/>
        <v>40.000000000000028</v>
      </c>
      <c r="X96" s="9" t="s">
        <v>9</v>
      </c>
      <c r="Y96">
        <f t="shared" si="14"/>
        <v>1243</v>
      </c>
      <c r="Z96" s="44">
        <f t="shared" si="15"/>
        <v>42</v>
      </c>
      <c r="AA96" s="45" t="s">
        <v>14</v>
      </c>
      <c r="AB96">
        <f t="shared" si="16"/>
        <v>2134</v>
      </c>
      <c r="AC96" s="50">
        <f t="shared" si="17"/>
        <v>42.999999999999972</v>
      </c>
      <c r="AD96" s="7">
        <v>20</v>
      </c>
      <c r="AH96" s="14">
        <v>38</v>
      </c>
      <c r="AI96" s="14">
        <v>38</v>
      </c>
      <c r="AJ96" s="14">
        <v>33</v>
      </c>
      <c r="AK96" s="16">
        <f t="shared" si="18"/>
        <v>109</v>
      </c>
      <c r="AL96" s="18">
        <f>SUM(AD96,AE96:AG96,)</f>
        <v>20</v>
      </c>
      <c r="AM96" s="20">
        <f>SUM(H96,K96,N96,Q96,T96,W96,Z96,AC96)</f>
        <v>315</v>
      </c>
      <c r="AN96" s="4">
        <f t="shared" si="19"/>
        <v>444</v>
      </c>
      <c r="AP96" s="6"/>
      <c r="AQ96" s="6"/>
    </row>
    <row r="97" spans="1:43" x14ac:dyDescent="0.2">
      <c r="B97" s="56">
        <v>883</v>
      </c>
      <c r="C97" t="s">
        <v>119</v>
      </c>
      <c r="D97" t="s">
        <v>120</v>
      </c>
      <c r="E97" s="4" t="s">
        <v>118</v>
      </c>
      <c r="F97" s="24" t="s">
        <v>22</v>
      </c>
      <c r="G97">
        <f t="shared" si="2"/>
        <v>3214</v>
      </c>
      <c r="H97" s="27">
        <f t="shared" si="3"/>
        <v>50</v>
      </c>
      <c r="I97" s="30" t="s">
        <v>23</v>
      </c>
      <c r="J97">
        <f t="shared" si="4"/>
        <v>3241</v>
      </c>
      <c r="K97" s="35">
        <f t="shared" si="5"/>
        <v>45</v>
      </c>
      <c r="L97" s="37" t="s">
        <v>16</v>
      </c>
      <c r="M97">
        <f t="shared" si="6"/>
        <v>2314</v>
      </c>
      <c r="N97" s="41">
        <f t="shared" si="7"/>
        <v>23</v>
      </c>
      <c r="O97" s="9" t="s">
        <v>27</v>
      </c>
      <c r="P97">
        <f t="shared" si="8"/>
        <v>4132</v>
      </c>
      <c r="Q97" s="44">
        <f t="shared" si="9"/>
        <v>25</v>
      </c>
      <c r="R97" s="45" t="s">
        <v>22</v>
      </c>
      <c r="S97">
        <f t="shared" si="10"/>
        <v>3214</v>
      </c>
      <c r="T97" s="50">
        <f t="shared" si="11"/>
        <v>36.000000000000021</v>
      </c>
      <c r="U97" s="37" t="s">
        <v>19</v>
      </c>
      <c r="V97">
        <f t="shared" si="12"/>
        <v>2431</v>
      </c>
      <c r="W97" s="41">
        <f t="shared" si="13"/>
        <v>40.000000000000028</v>
      </c>
      <c r="X97" s="9" t="s">
        <v>9</v>
      </c>
      <c r="Y97">
        <f t="shared" si="14"/>
        <v>1243</v>
      </c>
      <c r="Z97" s="44">
        <f t="shared" si="15"/>
        <v>42</v>
      </c>
      <c r="AA97" s="45" t="s">
        <v>13</v>
      </c>
      <c r="AB97">
        <f t="shared" si="16"/>
        <v>1432</v>
      </c>
      <c r="AC97" s="50">
        <f t="shared" si="17"/>
        <v>37.999999999999972</v>
      </c>
      <c r="AD97" s="7">
        <v>35</v>
      </c>
      <c r="AH97" s="14">
        <v>40</v>
      </c>
      <c r="AI97" s="14">
        <v>42</v>
      </c>
      <c r="AJ97" s="14">
        <v>34</v>
      </c>
      <c r="AK97" s="16">
        <f t="shared" si="18"/>
        <v>116</v>
      </c>
      <c r="AL97" s="18">
        <f>SUM(AD97,AE97:AG97,)</f>
        <v>35</v>
      </c>
      <c r="AM97" s="20">
        <f>SUM(H97,K97,N97,Q97,T97,W97,Z97,AC97)</f>
        <v>299</v>
      </c>
      <c r="AN97" s="4">
        <f t="shared" si="19"/>
        <v>450</v>
      </c>
      <c r="AP97" s="6"/>
      <c r="AQ97" s="6"/>
    </row>
    <row r="98" spans="1:43" x14ac:dyDescent="0.2">
      <c r="B98">
        <v>884</v>
      </c>
      <c r="C98" t="s">
        <v>121</v>
      </c>
      <c r="D98" t="s">
        <v>122</v>
      </c>
      <c r="E98" s="4" t="s">
        <v>118</v>
      </c>
      <c r="F98" s="24" t="s">
        <v>16</v>
      </c>
      <c r="G98">
        <f t="shared" si="2"/>
        <v>2314</v>
      </c>
      <c r="H98" s="27">
        <f t="shared" si="3"/>
        <v>48</v>
      </c>
      <c r="I98" s="30" t="s">
        <v>10</v>
      </c>
      <c r="J98">
        <f t="shared" si="4"/>
        <v>1324</v>
      </c>
      <c r="K98" s="35">
        <f t="shared" si="5"/>
        <v>44</v>
      </c>
      <c r="L98" s="37" t="s">
        <v>14</v>
      </c>
      <c r="M98">
        <f t="shared" si="6"/>
        <v>2134</v>
      </c>
      <c r="N98" s="41">
        <f t="shared" si="7"/>
        <v>30</v>
      </c>
      <c r="O98" s="9" t="s">
        <v>14</v>
      </c>
      <c r="P98">
        <f t="shared" si="8"/>
        <v>2134</v>
      </c>
      <c r="Q98" s="44">
        <f t="shared" si="9"/>
        <v>40</v>
      </c>
      <c r="R98" s="45" t="s">
        <v>23</v>
      </c>
      <c r="S98">
        <f t="shared" si="10"/>
        <v>3241</v>
      </c>
      <c r="T98" s="50">
        <f t="shared" si="11"/>
        <v>32.000000000000021</v>
      </c>
      <c r="U98" s="37" t="s">
        <v>18</v>
      </c>
      <c r="V98">
        <f t="shared" si="12"/>
        <v>2413</v>
      </c>
      <c r="W98" s="41">
        <f t="shared" si="13"/>
        <v>38.000000000000028</v>
      </c>
      <c r="X98" s="9" t="s">
        <v>13</v>
      </c>
      <c r="Y98">
        <f t="shared" si="14"/>
        <v>1432</v>
      </c>
      <c r="Z98" s="44">
        <f t="shared" si="15"/>
        <v>44.999999999999993</v>
      </c>
      <c r="AA98" s="45" t="s">
        <v>9</v>
      </c>
      <c r="AB98">
        <f t="shared" si="16"/>
        <v>1243</v>
      </c>
      <c r="AC98" s="50">
        <f t="shared" si="17"/>
        <v>50</v>
      </c>
      <c r="AD98" s="7">
        <v>25</v>
      </c>
      <c r="AH98" s="14">
        <v>38</v>
      </c>
      <c r="AI98" s="14">
        <v>44</v>
      </c>
      <c r="AJ98" s="14">
        <v>34</v>
      </c>
      <c r="AK98" s="16">
        <f t="shared" si="18"/>
        <v>116</v>
      </c>
      <c r="AL98" s="18">
        <f>SUM(AD98,AE98:AG98,)</f>
        <v>25</v>
      </c>
      <c r="AM98" s="20">
        <f>SUM(H98,K98,N98,Q98,T98,W98,Z98,AC98)</f>
        <v>327.00000000000006</v>
      </c>
      <c r="AN98" s="4">
        <f t="shared" si="19"/>
        <v>468.00000000000006</v>
      </c>
      <c r="AO98" s="4">
        <v>1362</v>
      </c>
      <c r="AP98" s="6"/>
      <c r="AQ98" s="6"/>
    </row>
    <row r="99" spans="1:43" x14ac:dyDescent="0.2">
      <c r="AP99" s="6"/>
      <c r="AQ99" s="6"/>
    </row>
    <row r="100" spans="1:43" x14ac:dyDescent="0.2">
      <c r="C100" s="1"/>
      <c r="D100" s="1"/>
      <c r="AP100" s="6"/>
      <c r="AQ100" s="6"/>
    </row>
    <row r="101" spans="1:43" x14ac:dyDescent="0.2">
      <c r="A101">
        <v>194</v>
      </c>
      <c r="B101">
        <v>591</v>
      </c>
      <c r="C101" t="s">
        <v>123</v>
      </c>
      <c r="D101" t="s">
        <v>124</v>
      </c>
      <c r="E101" s="4" t="s">
        <v>125</v>
      </c>
      <c r="F101" s="24" t="s">
        <v>22</v>
      </c>
      <c r="G101">
        <f t="shared" si="2"/>
        <v>3214</v>
      </c>
      <c r="H101" s="27">
        <f t="shared" si="3"/>
        <v>50</v>
      </c>
      <c r="I101" s="30" t="s">
        <v>14</v>
      </c>
      <c r="J101">
        <f t="shared" si="4"/>
        <v>2134</v>
      </c>
      <c r="K101" s="35">
        <f t="shared" si="5"/>
        <v>44</v>
      </c>
      <c r="L101" s="37" t="s">
        <v>28</v>
      </c>
      <c r="M101">
        <f t="shared" si="6"/>
        <v>4213</v>
      </c>
      <c r="N101" s="41">
        <f t="shared" si="7"/>
        <v>48</v>
      </c>
      <c r="O101" s="9" t="s">
        <v>10</v>
      </c>
      <c r="P101">
        <f t="shared" si="8"/>
        <v>1324</v>
      </c>
      <c r="Q101" s="44">
        <f t="shared" si="9"/>
        <v>50</v>
      </c>
      <c r="R101" s="45" t="s">
        <v>13</v>
      </c>
      <c r="S101">
        <f t="shared" si="10"/>
        <v>1432</v>
      </c>
      <c r="T101" s="50">
        <f t="shared" si="11"/>
        <v>44.000000000000007</v>
      </c>
      <c r="U101" s="37" t="s">
        <v>16</v>
      </c>
      <c r="V101">
        <f t="shared" si="12"/>
        <v>2314</v>
      </c>
      <c r="W101" s="41">
        <f t="shared" si="13"/>
        <v>50</v>
      </c>
      <c r="X101" s="9" t="s">
        <v>8</v>
      </c>
      <c r="Y101">
        <f t="shared" si="14"/>
        <v>1234</v>
      </c>
      <c r="Z101" s="44">
        <f t="shared" si="15"/>
        <v>32.999999999999993</v>
      </c>
      <c r="AA101" s="45" t="s">
        <v>12</v>
      </c>
      <c r="AB101">
        <f t="shared" si="16"/>
        <v>1423</v>
      </c>
      <c r="AC101" s="50">
        <f t="shared" si="17"/>
        <v>45</v>
      </c>
      <c r="AD101" s="7">
        <v>35</v>
      </c>
      <c r="AE101" s="11" t="s">
        <v>42</v>
      </c>
      <c r="AG101" s="11" t="s">
        <v>42</v>
      </c>
      <c r="AH101" s="14">
        <v>36</v>
      </c>
      <c r="AI101" s="14">
        <v>46</v>
      </c>
      <c r="AJ101" s="14">
        <v>35</v>
      </c>
      <c r="AK101" s="16">
        <f t="shared" si="18"/>
        <v>117</v>
      </c>
      <c r="AL101" s="18">
        <f>SUM(AD101,AE101:AG101,)</f>
        <v>35</v>
      </c>
      <c r="AM101" s="20">
        <f>SUM(H101,K101,N101,Q101,T101,W101,Z101,AC101)</f>
        <v>364</v>
      </c>
      <c r="AN101" s="4">
        <f t="shared" si="19"/>
        <v>516</v>
      </c>
      <c r="AP101" s="6"/>
      <c r="AQ101" s="6"/>
    </row>
    <row r="102" spans="1:43" x14ac:dyDescent="0.2">
      <c r="A102" t="s">
        <v>131</v>
      </c>
      <c r="B102" t="s">
        <v>127</v>
      </c>
      <c r="C102" t="s">
        <v>128</v>
      </c>
      <c r="D102" t="s">
        <v>129</v>
      </c>
      <c r="E102" s="4" t="s">
        <v>130</v>
      </c>
      <c r="F102" s="24" t="s">
        <v>23</v>
      </c>
      <c r="G102">
        <f t="shared" si="2"/>
        <v>3241</v>
      </c>
      <c r="H102" s="27">
        <f t="shared" si="3"/>
        <v>46.000000000000014</v>
      </c>
      <c r="I102" s="30" t="s">
        <v>14</v>
      </c>
      <c r="J102">
        <f t="shared" si="4"/>
        <v>2134</v>
      </c>
      <c r="K102" s="35">
        <f t="shared" si="5"/>
        <v>44</v>
      </c>
      <c r="L102" s="37" t="s">
        <v>28</v>
      </c>
      <c r="M102">
        <f t="shared" si="6"/>
        <v>4213</v>
      </c>
      <c r="N102" s="41">
        <f t="shared" si="7"/>
        <v>48</v>
      </c>
      <c r="O102" s="9" t="s">
        <v>20</v>
      </c>
      <c r="P102">
        <f t="shared" si="8"/>
        <v>3124</v>
      </c>
      <c r="Q102" s="44">
        <f t="shared" si="9"/>
        <v>48</v>
      </c>
      <c r="R102" s="45" t="s">
        <v>25</v>
      </c>
      <c r="S102">
        <f t="shared" si="10"/>
        <v>3421</v>
      </c>
      <c r="T102" s="50">
        <f t="shared" si="11"/>
        <v>30.000000000000021</v>
      </c>
      <c r="U102" s="37" t="s">
        <v>17</v>
      </c>
      <c r="V102">
        <f t="shared" si="12"/>
        <v>2341</v>
      </c>
      <c r="W102" s="41">
        <f t="shared" si="13"/>
        <v>46.000000000000014</v>
      </c>
      <c r="X102" s="9" t="s">
        <v>27</v>
      </c>
      <c r="Y102">
        <f t="shared" si="14"/>
        <v>4132</v>
      </c>
      <c r="Z102" s="44">
        <f t="shared" si="15"/>
        <v>46.999999999999993</v>
      </c>
      <c r="AA102" s="45" t="s">
        <v>8</v>
      </c>
      <c r="AB102">
        <f t="shared" si="16"/>
        <v>1234</v>
      </c>
      <c r="AC102" s="50">
        <f t="shared" si="17"/>
        <v>47.999999999999972</v>
      </c>
      <c r="AD102" s="7">
        <v>25</v>
      </c>
      <c r="AE102" s="11" t="s">
        <v>42</v>
      </c>
      <c r="AG102" s="11" t="s">
        <v>42</v>
      </c>
      <c r="AH102" s="14">
        <v>39</v>
      </c>
      <c r="AI102" s="14">
        <v>46</v>
      </c>
      <c r="AJ102" s="14">
        <v>35</v>
      </c>
      <c r="AK102" s="16">
        <f t="shared" si="18"/>
        <v>120</v>
      </c>
      <c r="AL102" s="18">
        <f>SUM(AD102,AE102:AG102,)</f>
        <v>25</v>
      </c>
      <c r="AM102" s="20">
        <f>SUM(H102,K102,N102,Q102,T102,W102,Z102,AC102)</f>
        <v>357</v>
      </c>
      <c r="AN102" s="4">
        <f t="shared" si="19"/>
        <v>502</v>
      </c>
      <c r="AP102" s="6"/>
      <c r="AQ102" s="6"/>
    </row>
  </sheetData>
  <pageMargins left="0.7" right="0.7" top="0.75" bottom="0.75" header="0.3" footer="0.3"/>
  <pageSetup paperSize="5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TAB</vt:lpstr>
      <vt:lpstr>Indiv</vt:lpstr>
      <vt:lpstr>Team</vt:lpstr>
      <vt:lpstr>\E</vt:lpstr>
      <vt:lpstr>EVALUATION</vt:lpstr>
      <vt:lpstr>TAB!Print_Area</vt:lpstr>
      <vt:lpstr>TAB!Print_Titles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McLachlan, Carla</dc:creator>
  <cp:keywords/>
  <dc:description/>
  <cp:lastModifiedBy>Forbush, Mark</cp:lastModifiedBy>
  <cp:revision/>
  <cp:lastPrinted>2022-07-13T21:22:23Z</cp:lastPrinted>
  <dcterms:created xsi:type="dcterms:W3CDTF">1998-02-19T19:19:12Z</dcterms:created>
  <dcterms:modified xsi:type="dcterms:W3CDTF">2022-07-18T12:14:14Z</dcterms:modified>
  <cp:category/>
  <cp:contentStatus/>
</cp:coreProperties>
</file>